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8" windowWidth="14808" windowHeight="8016" activeTab="6"/>
  </bookViews>
  <sheets>
    <sheet name="1981 год" sheetId="1" r:id="rId1"/>
    <sheet name="1982 год" sheetId="4" r:id="rId2"/>
    <sheet name="1983 год" sheetId="6" r:id="rId3"/>
    <sheet name="1987 год" sheetId="8" r:id="rId4"/>
    <sheet name="1988 год" sheetId="9" r:id="rId5"/>
    <sheet name="1989 год" sheetId="10" r:id="rId6"/>
    <sheet name="1990 год" sheetId="11" r:id="rId7"/>
  </sheets>
  <calcPr calcId="152511"/>
</workbook>
</file>

<file path=xl/calcChain.xml><?xml version="1.0" encoding="utf-8"?>
<calcChain xmlns="http://schemas.openxmlformats.org/spreadsheetml/2006/main">
  <c r="F44" i="9" l="1"/>
  <c r="F103" i="11" l="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60" i="10" l="1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59" i="9" l="1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84" i="8" l="1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60" i="4" l="1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78" i="1" l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7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57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36" i="1"/>
  <c r="F26" i="1"/>
  <c r="F27" i="1"/>
  <c r="F28" i="1"/>
  <c r="F29" i="1"/>
  <c r="F30" i="1"/>
  <c r="F31" i="1"/>
  <c r="F32" i="1"/>
  <c r="F33" i="1"/>
  <c r="F34" i="1"/>
  <c r="F35" i="1"/>
  <c r="F2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</calcChain>
</file>

<file path=xl/sharedStrings.xml><?xml version="1.0" encoding="utf-8"?>
<sst xmlns="http://schemas.openxmlformats.org/spreadsheetml/2006/main" count="2006" uniqueCount="42">
  <si>
    <t>Биотоп</t>
  </si>
  <si>
    <t>Вид</t>
  </si>
  <si>
    <t>Абсолютное число 
пойманных зверьков</t>
  </si>
  <si>
    <t>Число пойманных зверьков, 
на 10 канавка в суток</t>
  </si>
  <si>
    <t>Абсолютное число 
зараженных зверьков</t>
  </si>
  <si>
    <t>Личинки</t>
  </si>
  <si>
    <t>Нимфы</t>
  </si>
  <si>
    <t>Имаго</t>
  </si>
  <si>
    <t>темнохвойный лес</t>
  </si>
  <si>
    <t>березники на месте темнохвойного леса</t>
  </si>
  <si>
    <t>светлохвойный лес</t>
  </si>
  <si>
    <t>вырубки сосняков</t>
  </si>
  <si>
    <t>материковый луг</t>
  </si>
  <si>
    <t>приручьевые ивняки</t>
  </si>
  <si>
    <t>долинные луга</t>
  </si>
  <si>
    <t>широколиственно-хвойный лес</t>
  </si>
  <si>
    <t>светлохвойно-мелколиственный лес</t>
  </si>
  <si>
    <t>Пол</t>
  </si>
  <si>
    <t>Возраст</t>
  </si>
  <si>
    <t>самец</t>
  </si>
  <si>
    <t xml:space="preserve">рыжая полевка </t>
  </si>
  <si>
    <t>молодой</t>
  </si>
  <si>
    <t>взрослый</t>
  </si>
  <si>
    <t>самка</t>
  </si>
  <si>
    <t>полевая мышь</t>
  </si>
  <si>
    <t>лесная мышь</t>
  </si>
  <si>
    <t>красная полевка</t>
  </si>
  <si>
    <t>темная полевка</t>
  </si>
  <si>
    <t>обыкновенная полевка</t>
  </si>
  <si>
    <t>бурозубка обыкновенная</t>
  </si>
  <si>
    <t>средняя бурозубка</t>
  </si>
  <si>
    <t>малая бурозубка</t>
  </si>
  <si>
    <t>рыжая полевка</t>
  </si>
  <si>
    <t>европейский крот</t>
  </si>
  <si>
    <t>равнозубая бурозубка</t>
  </si>
  <si>
    <t>ласка</t>
  </si>
  <si>
    <t>бурозбука обыкновенная</t>
  </si>
  <si>
    <t>бурозубка равнозубая</t>
  </si>
  <si>
    <t>домовая мышь</t>
  </si>
  <si>
    <t>мышь-малютка</t>
  </si>
  <si>
    <t>полевка-экономка</t>
  </si>
  <si>
    <t>обыкновенная кутора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</si>
</sst>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74" activePane="bottomLeft" state="frozen"/>
      <selection pane="bottomLeft" activeCell="A78" sqref="A78:J96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5546875" customWidth="1"/>
    <col min="7" max="7" width="23" customWidth="1"/>
    <col min="8" max="8" width="11" customWidth="1"/>
    <col min="9" max="9" width="9.5546875" customWidth="1"/>
    <col min="10" max="10" width="9.109375" customWidth="1"/>
  </cols>
  <sheetData>
    <row r="1" spans="1:10" s="2" customFormat="1" ht="27.6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s="1" customFormat="1" x14ac:dyDescent="0.3">
      <c r="A2" s="9" t="s">
        <v>8</v>
      </c>
      <c r="B2" s="9" t="s">
        <v>20</v>
      </c>
      <c r="C2" s="9" t="s">
        <v>23</v>
      </c>
      <c r="D2" s="9" t="s">
        <v>21</v>
      </c>
      <c r="E2" s="8">
        <v>18</v>
      </c>
      <c r="F2" s="8">
        <v>2.2999999999999998</v>
      </c>
      <c r="G2" s="8">
        <v>3</v>
      </c>
      <c r="H2" s="8">
        <v>3</v>
      </c>
      <c r="I2" s="8">
        <v>0</v>
      </c>
      <c r="J2" s="8">
        <v>0</v>
      </c>
    </row>
    <row r="3" spans="1:10" s="1" customFormat="1" x14ac:dyDescent="0.3">
      <c r="A3" s="9" t="s">
        <v>8</v>
      </c>
      <c r="B3" s="9" t="s">
        <v>20</v>
      </c>
      <c r="C3" s="9" t="s">
        <v>19</v>
      </c>
      <c r="D3" s="9" t="s">
        <v>22</v>
      </c>
      <c r="E3" s="8">
        <v>10</v>
      </c>
      <c r="F3" s="8">
        <v>1.3</v>
      </c>
      <c r="G3" s="8">
        <v>0</v>
      </c>
      <c r="H3" s="8">
        <v>0</v>
      </c>
      <c r="I3" s="8">
        <v>0</v>
      </c>
      <c r="J3" s="8">
        <v>0</v>
      </c>
    </row>
    <row r="4" spans="1:10" x14ac:dyDescent="0.3">
      <c r="A4" s="9" t="s">
        <v>8</v>
      </c>
      <c r="B4" s="9" t="s">
        <v>20</v>
      </c>
      <c r="C4" s="9" t="s">
        <v>19</v>
      </c>
      <c r="D4" s="9" t="s">
        <v>21</v>
      </c>
      <c r="E4" s="9">
        <v>43</v>
      </c>
      <c r="F4" s="9">
        <v>5.5</v>
      </c>
      <c r="G4" s="9">
        <v>5</v>
      </c>
      <c r="H4" s="9">
        <v>9</v>
      </c>
      <c r="I4" s="9">
        <v>30</v>
      </c>
      <c r="J4" s="9">
        <v>0</v>
      </c>
    </row>
    <row r="5" spans="1:10" x14ac:dyDescent="0.3">
      <c r="A5" s="9" t="s">
        <v>9</v>
      </c>
      <c r="B5" s="9" t="s">
        <v>31</v>
      </c>
      <c r="C5" s="9" t="s">
        <v>23</v>
      </c>
      <c r="D5" s="9" t="s">
        <v>21</v>
      </c>
      <c r="E5" s="9">
        <v>3</v>
      </c>
      <c r="F5" s="9">
        <v>0.4</v>
      </c>
      <c r="G5" s="9">
        <v>0</v>
      </c>
      <c r="H5" s="9">
        <v>0</v>
      </c>
      <c r="I5" s="9">
        <v>0</v>
      </c>
      <c r="J5" s="9">
        <v>0</v>
      </c>
    </row>
    <row r="6" spans="1:10" x14ac:dyDescent="0.3">
      <c r="A6" s="9" t="s">
        <v>9</v>
      </c>
      <c r="B6" s="9" t="s">
        <v>31</v>
      </c>
      <c r="C6" s="9" t="s">
        <v>19</v>
      </c>
      <c r="D6" s="9" t="s">
        <v>22</v>
      </c>
      <c r="E6" s="9">
        <v>1</v>
      </c>
      <c r="F6" s="9">
        <v>0.1</v>
      </c>
      <c r="G6" s="9">
        <v>0</v>
      </c>
      <c r="H6" s="9">
        <v>0</v>
      </c>
      <c r="I6" s="9">
        <v>0</v>
      </c>
      <c r="J6" s="9">
        <v>0</v>
      </c>
    </row>
    <row r="7" spans="1:10" x14ac:dyDescent="0.3">
      <c r="A7" s="9" t="s">
        <v>9</v>
      </c>
      <c r="B7" s="9" t="s">
        <v>31</v>
      </c>
      <c r="C7" s="9" t="s">
        <v>19</v>
      </c>
      <c r="D7" s="9" t="s">
        <v>21</v>
      </c>
      <c r="E7" s="9">
        <v>3</v>
      </c>
      <c r="F7" s="9">
        <v>0.4</v>
      </c>
      <c r="G7" s="9">
        <v>0</v>
      </c>
      <c r="H7" s="9">
        <v>0</v>
      </c>
      <c r="I7" s="9">
        <v>0</v>
      </c>
      <c r="J7" s="9">
        <v>0</v>
      </c>
    </row>
    <row r="8" spans="1:10" x14ac:dyDescent="0.3">
      <c r="A8" s="9" t="s">
        <v>9</v>
      </c>
      <c r="B8" s="9" t="s">
        <v>30</v>
      </c>
      <c r="C8" s="9" t="s">
        <v>23</v>
      </c>
      <c r="D8" s="9" t="s">
        <v>21</v>
      </c>
      <c r="E8" s="9">
        <v>8</v>
      </c>
      <c r="F8" s="10">
        <v>1</v>
      </c>
      <c r="G8" s="9">
        <v>0</v>
      </c>
      <c r="H8" s="9">
        <v>0</v>
      </c>
      <c r="I8" s="9">
        <v>0</v>
      </c>
      <c r="J8" s="9">
        <v>0</v>
      </c>
    </row>
    <row r="9" spans="1:10" x14ac:dyDescent="0.3">
      <c r="A9" s="9" t="s">
        <v>9</v>
      </c>
      <c r="B9" s="9" t="s">
        <v>30</v>
      </c>
      <c r="C9" s="9" t="s">
        <v>19</v>
      </c>
      <c r="D9" s="9" t="s">
        <v>21</v>
      </c>
      <c r="E9" s="9">
        <v>6</v>
      </c>
      <c r="F9" s="9">
        <v>0.7</v>
      </c>
      <c r="G9" s="9">
        <v>0</v>
      </c>
      <c r="H9" s="9">
        <v>0</v>
      </c>
      <c r="I9" s="9">
        <v>0</v>
      </c>
      <c r="J9" s="9">
        <v>0</v>
      </c>
    </row>
    <row r="10" spans="1:10" x14ac:dyDescent="0.3">
      <c r="A10" s="9" t="s">
        <v>9</v>
      </c>
      <c r="B10" s="9" t="s">
        <v>29</v>
      </c>
      <c r="C10" s="9" t="s">
        <v>23</v>
      </c>
      <c r="D10" s="9" t="s">
        <v>21</v>
      </c>
      <c r="E10" s="9">
        <v>12</v>
      </c>
      <c r="F10" s="10">
        <f>E10*10/81</f>
        <v>1.4814814814814814</v>
      </c>
      <c r="G10" s="9">
        <v>0</v>
      </c>
      <c r="H10" s="9">
        <v>0</v>
      </c>
      <c r="I10" s="9">
        <v>0</v>
      </c>
      <c r="J10" s="9">
        <v>0</v>
      </c>
    </row>
    <row r="11" spans="1:10" x14ac:dyDescent="0.3">
      <c r="A11" s="9" t="s">
        <v>9</v>
      </c>
      <c r="B11" s="9" t="s">
        <v>29</v>
      </c>
      <c r="C11" s="9" t="s">
        <v>23</v>
      </c>
      <c r="D11" s="9" t="s">
        <v>22</v>
      </c>
      <c r="E11" s="9">
        <v>3</v>
      </c>
      <c r="F11" s="10">
        <f t="shared" ref="F11:F24" si="0">E11*10/81</f>
        <v>0.37037037037037035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3">
      <c r="A12" s="9" t="s">
        <v>9</v>
      </c>
      <c r="B12" s="9" t="s">
        <v>29</v>
      </c>
      <c r="C12" s="9" t="s">
        <v>19</v>
      </c>
      <c r="D12" s="9" t="s">
        <v>21</v>
      </c>
      <c r="E12" s="9">
        <v>15</v>
      </c>
      <c r="F12" s="10">
        <f t="shared" si="0"/>
        <v>1.8518518518518519</v>
      </c>
      <c r="G12" s="9">
        <v>0</v>
      </c>
      <c r="H12" s="9">
        <v>0</v>
      </c>
      <c r="I12" s="9">
        <v>0</v>
      </c>
      <c r="J12" s="9">
        <v>0</v>
      </c>
    </row>
    <row r="13" spans="1:10" x14ac:dyDescent="0.3">
      <c r="A13" s="9" t="s">
        <v>9</v>
      </c>
      <c r="B13" s="9" t="s">
        <v>28</v>
      </c>
      <c r="C13" s="9" t="s">
        <v>19</v>
      </c>
      <c r="D13" s="9" t="s">
        <v>22</v>
      </c>
      <c r="E13" s="9">
        <v>1</v>
      </c>
      <c r="F13" s="10">
        <f t="shared" si="0"/>
        <v>0.12345679012345678</v>
      </c>
      <c r="G13" s="9">
        <v>0</v>
      </c>
      <c r="H13" s="9">
        <v>0</v>
      </c>
      <c r="I13" s="9">
        <v>0</v>
      </c>
      <c r="J13" s="9">
        <v>0</v>
      </c>
    </row>
    <row r="14" spans="1:10" x14ac:dyDescent="0.3">
      <c r="A14" s="9" t="s">
        <v>9</v>
      </c>
      <c r="B14" s="9" t="s">
        <v>27</v>
      </c>
      <c r="C14" s="9" t="s">
        <v>19</v>
      </c>
      <c r="D14" s="9" t="s">
        <v>22</v>
      </c>
      <c r="E14" s="9">
        <v>1</v>
      </c>
      <c r="F14" s="10">
        <f t="shared" si="0"/>
        <v>0.12345679012345678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3">
      <c r="A15" s="9" t="s">
        <v>9</v>
      </c>
      <c r="B15" s="9" t="s">
        <v>26</v>
      </c>
      <c r="C15" s="9" t="s">
        <v>23</v>
      </c>
      <c r="D15" s="9" t="s">
        <v>21</v>
      </c>
      <c r="E15" s="9">
        <v>1</v>
      </c>
      <c r="F15" s="10">
        <f t="shared" si="0"/>
        <v>0.12345679012345678</v>
      </c>
      <c r="G15" s="9">
        <v>0</v>
      </c>
      <c r="H15" s="9">
        <v>0</v>
      </c>
      <c r="I15" s="9">
        <v>0</v>
      </c>
      <c r="J15" s="9">
        <v>0</v>
      </c>
    </row>
    <row r="16" spans="1:10" x14ac:dyDescent="0.3">
      <c r="A16" s="9" t="s">
        <v>9</v>
      </c>
      <c r="B16" s="9" t="s">
        <v>26</v>
      </c>
      <c r="C16" s="9" t="s">
        <v>19</v>
      </c>
      <c r="D16" s="9" t="s">
        <v>21</v>
      </c>
      <c r="E16" s="9">
        <v>2</v>
      </c>
      <c r="F16" s="10">
        <f t="shared" si="0"/>
        <v>0.24691358024691357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3">
      <c r="A17" s="9" t="s">
        <v>9</v>
      </c>
      <c r="B17" s="9" t="s">
        <v>20</v>
      </c>
      <c r="C17" s="9" t="s">
        <v>23</v>
      </c>
      <c r="D17" s="9" t="s">
        <v>21</v>
      </c>
      <c r="E17" s="9">
        <v>4</v>
      </c>
      <c r="F17" s="10">
        <f t="shared" si="0"/>
        <v>0.49382716049382713</v>
      </c>
      <c r="G17" s="9">
        <v>1</v>
      </c>
      <c r="H17" s="9">
        <v>18</v>
      </c>
      <c r="I17" s="9">
        <v>0</v>
      </c>
      <c r="J17" s="9">
        <v>0</v>
      </c>
    </row>
    <row r="18" spans="1:10" x14ac:dyDescent="0.3">
      <c r="A18" s="9" t="s">
        <v>9</v>
      </c>
      <c r="B18" s="9" t="s">
        <v>20</v>
      </c>
      <c r="C18" s="9" t="s">
        <v>19</v>
      </c>
      <c r="D18" s="9" t="s">
        <v>22</v>
      </c>
      <c r="E18" s="9">
        <v>3</v>
      </c>
      <c r="F18" s="10">
        <f t="shared" si="0"/>
        <v>0.37037037037037035</v>
      </c>
      <c r="G18" s="9">
        <v>0</v>
      </c>
      <c r="H18" s="9">
        <v>0</v>
      </c>
      <c r="I18" s="9">
        <v>0</v>
      </c>
      <c r="J18" s="9">
        <v>0</v>
      </c>
    </row>
    <row r="19" spans="1:10" x14ac:dyDescent="0.3">
      <c r="A19" s="9" t="s">
        <v>9</v>
      </c>
      <c r="B19" s="9" t="s">
        <v>20</v>
      </c>
      <c r="C19" s="9" t="s">
        <v>19</v>
      </c>
      <c r="D19" s="9" t="s">
        <v>21</v>
      </c>
      <c r="E19" s="9">
        <v>15</v>
      </c>
      <c r="F19" s="10">
        <f t="shared" si="0"/>
        <v>1.8518518518518519</v>
      </c>
      <c r="G19" s="9">
        <v>4</v>
      </c>
      <c r="H19" s="9">
        <v>57</v>
      </c>
      <c r="I19" s="9">
        <v>0</v>
      </c>
      <c r="J19" s="9">
        <v>0</v>
      </c>
    </row>
    <row r="20" spans="1:10" x14ac:dyDescent="0.3">
      <c r="A20" s="9" t="s">
        <v>9</v>
      </c>
      <c r="B20" s="9" t="s">
        <v>25</v>
      </c>
      <c r="C20" s="9" t="s">
        <v>23</v>
      </c>
      <c r="D20" s="9" t="s">
        <v>22</v>
      </c>
      <c r="E20" s="9">
        <v>1</v>
      </c>
      <c r="F20" s="10">
        <f t="shared" si="0"/>
        <v>0.12345679012345678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3">
      <c r="A21" s="9" t="s">
        <v>9</v>
      </c>
      <c r="B21" s="9" t="s">
        <v>25</v>
      </c>
      <c r="C21" s="9" t="s">
        <v>23</v>
      </c>
      <c r="D21" s="9" t="s">
        <v>21</v>
      </c>
      <c r="E21" s="9">
        <v>4</v>
      </c>
      <c r="F21" s="10">
        <f t="shared" si="0"/>
        <v>0.49382716049382713</v>
      </c>
      <c r="G21" s="9">
        <v>1</v>
      </c>
      <c r="H21" s="9">
        <v>6</v>
      </c>
      <c r="I21" s="9">
        <v>0</v>
      </c>
      <c r="J21" s="9">
        <v>0</v>
      </c>
    </row>
    <row r="22" spans="1:10" x14ac:dyDescent="0.3">
      <c r="A22" s="9" t="s">
        <v>9</v>
      </c>
      <c r="B22" s="9" t="s">
        <v>25</v>
      </c>
      <c r="C22" s="9" t="s">
        <v>19</v>
      </c>
      <c r="D22" s="9" t="s">
        <v>21</v>
      </c>
      <c r="E22" s="9">
        <v>4</v>
      </c>
      <c r="F22" s="10">
        <f t="shared" si="0"/>
        <v>0.49382716049382713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3">
      <c r="A23" s="9" t="s">
        <v>9</v>
      </c>
      <c r="B23" s="9" t="s">
        <v>24</v>
      </c>
      <c r="C23" s="9" t="s">
        <v>23</v>
      </c>
      <c r="D23" s="9" t="s">
        <v>21</v>
      </c>
      <c r="E23" s="9">
        <v>2</v>
      </c>
      <c r="F23" s="10">
        <f t="shared" si="0"/>
        <v>0.24691358024691357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">
      <c r="A24" s="9" t="s">
        <v>9</v>
      </c>
      <c r="B24" s="9" t="s">
        <v>24</v>
      </c>
      <c r="C24" s="9" t="s">
        <v>19</v>
      </c>
      <c r="D24" s="9" t="s">
        <v>21</v>
      </c>
      <c r="E24" s="9">
        <v>2</v>
      </c>
      <c r="F24" s="10">
        <f t="shared" si="0"/>
        <v>0.24691358024691357</v>
      </c>
      <c r="G24" s="9">
        <v>0</v>
      </c>
      <c r="H24" s="9">
        <v>0</v>
      </c>
      <c r="I24" s="9">
        <v>0</v>
      </c>
      <c r="J24" s="9">
        <v>0</v>
      </c>
    </row>
    <row r="25" spans="1:10" x14ac:dyDescent="0.3">
      <c r="A25" s="9" t="s">
        <v>10</v>
      </c>
      <c r="B25" s="9" t="s">
        <v>25</v>
      </c>
      <c r="C25" s="9" t="s">
        <v>23</v>
      </c>
      <c r="D25" s="9" t="s">
        <v>21</v>
      </c>
      <c r="E25" s="9">
        <v>2</v>
      </c>
      <c r="F25" s="11">
        <f>E25*10/52</f>
        <v>0.38461538461538464</v>
      </c>
      <c r="G25" s="9">
        <v>0</v>
      </c>
      <c r="H25" s="9">
        <v>0</v>
      </c>
      <c r="I25" s="9">
        <v>0</v>
      </c>
      <c r="J25" s="9">
        <v>0</v>
      </c>
    </row>
    <row r="26" spans="1:10" x14ac:dyDescent="0.3">
      <c r="A26" s="9" t="s">
        <v>10</v>
      </c>
      <c r="B26" s="9" t="s">
        <v>31</v>
      </c>
      <c r="C26" s="9" t="s">
        <v>23</v>
      </c>
      <c r="D26" s="9" t="s">
        <v>21</v>
      </c>
      <c r="E26" s="9">
        <v>1</v>
      </c>
      <c r="F26" s="11">
        <f t="shared" ref="F26:F35" si="1">E26*10/52</f>
        <v>0.19230769230769232</v>
      </c>
      <c r="G26" s="9">
        <v>0</v>
      </c>
      <c r="H26" s="9">
        <v>0</v>
      </c>
      <c r="I26" s="9">
        <v>0</v>
      </c>
      <c r="J26" s="9">
        <v>0</v>
      </c>
    </row>
    <row r="27" spans="1:10" x14ac:dyDescent="0.3">
      <c r="A27" s="9" t="s">
        <v>10</v>
      </c>
      <c r="B27" s="9" t="s">
        <v>31</v>
      </c>
      <c r="C27" s="9" t="s">
        <v>19</v>
      </c>
      <c r="D27" s="9" t="s">
        <v>21</v>
      </c>
      <c r="E27" s="9">
        <v>1</v>
      </c>
      <c r="F27" s="11">
        <f t="shared" si="1"/>
        <v>0.19230769230769232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10</v>
      </c>
      <c r="B28" s="9" t="s">
        <v>29</v>
      </c>
      <c r="C28" s="9" t="s">
        <v>23</v>
      </c>
      <c r="D28" s="9" t="s">
        <v>22</v>
      </c>
      <c r="E28" s="9">
        <v>1</v>
      </c>
      <c r="F28" s="11">
        <f t="shared" si="1"/>
        <v>0.19230769230769232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10</v>
      </c>
      <c r="B29" s="9" t="s">
        <v>29</v>
      </c>
      <c r="C29" s="9" t="s">
        <v>23</v>
      </c>
      <c r="D29" s="9" t="s">
        <v>21</v>
      </c>
      <c r="E29" s="9">
        <v>14</v>
      </c>
      <c r="F29" s="11">
        <f t="shared" si="1"/>
        <v>2.6923076923076925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3">
      <c r="A30" s="9" t="s">
        <v>10</v>
      </c>
      <c r="B30" s="9" t="s">
        <v>29</v>
      </c>
      <c r="C30" s="9" t="s">
        <v>19</v>
      </c>
      <c r="D30" s="9" t="s">
        <v>22</v>
      </c>
      <c r="E30" s="9">
        <v>2</v>
      </c>
      <c r="F30" s="11">
        <f t="shared" si="1"/>
        <v>0.38461538461538464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s="9" t="s">
        <v>10</v>
      </c>
      <c r="B31" s="9" t="s">
        <v>29</v>
      </c>
      <c r="C31" s="9" t="s">
        <v>19</v>
      </c>
      <c r="D31" s="9" t="s">
        <v>21</v>
      </c>
      <c r="E31" s="9">
        <v>8</v>
      </c>
      <c r="F31" s="11">
        <f t="shared" si="1"/>
        <v>1.5384615384615385</v>
      </c>
      <c r="G31" s="9">
        <v>1</v>
      </c>
      <c r="H31" s="9">
        <v>2</v>
      </c>
      <c r="I31" s="9">
        <v>0</v>
      </c>
      <c r="J31" s="9">
        <v>0</v>
      </c>
    </row>
    <row r="32" spans="1:10" x14ac:dyDescent="0.3">
      <c r="A32" s="9" t="s">
        <v>10</v>
      </c>
      <c r="B32" s="9" t="s">
        <v>20</v>
      </c>
      <c r="C32" s="9" t="s">
        <v>23</v>
      </c>
      <c r="D32" s="9" t="s">
        <v>21</v>
      </c>
      <c r="E32" s="9">
        <v>3</v>
      </c>
      <c r="F32" s="11">
        <f t="shared" si="1"/>
        <v>0.57692307692307687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9" t="s">
        <v>10</v>
      </c>
      <c r="B33" s="9" t="s">
        <v>20</v>
      </c>
      <c r="C33" s="9" t="s">
        <v>19</v>
      </c>
      <c r="D33" s="9" t="s">
        <v>21</v>
      </c>
      <c r="E33" s="9">
        <v>4</v>
      </c>
      <c r="F33" s="11">
        <f t="shared" si="1"/>
        <v>0.76923076923076927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3">
      <c r="A34" s="9" t="s">
        <v>10</v>
      </c>
      <c r="B34" s="9" t="s">
        <v>28</v>
      </c>
      <c r="C34" s="9" t="s">
        <v>23</v>
      </c>
      <c r="D34" s="9" t="s">
        <v>22</v>
      </c>
      <c r="E34" s="9">
        <v>1</v>
      </c>
      <c r="F34" s="11">
        <f t="shared" si="1"/>
        <v>0.19230769230769232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3">
      <c r="A35" s="9" t="s">
        <v>10</v>
      </c>
      <c r="B35" s="9" t="s">
        <v>28</v>
      </c>
      <c r="C35" s="9" t="s">
        <v>19</v>
      </c>
      <c r="D35" s="9" t="s">
        <v>21</v>
      </c>
      <c r="E35" s="9">
        <v>5</v>
      </c>
      <c r="F35" s="11">
        <f t="shared" si="1"/>
        <v>0.96153846153846156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3">
      <c r="A36" s="9" t="s">
        <v>11</v>
      </c>
      <c r="B36" s="9" t="s">
        <v>25</v>
      </c>
      <c r="C36" s="9" t="s">
        <v>23</v>
      </c>
      <c r="D36" s="9" t="s">
        <v>22</v>
      </c>
      <c r="E36" s="9">
        <v>6</v>
      </c>
      <c r="F36" s="10">
        <f>E36*10/53</f>
        <v>1.1320754716981132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3">
      <c r="A37" s="9" t="s">
        <v>11</v>
      </c>
      <c r="B37" s="9" t="s">
        <v>25</v>
      </c>
      <c r="C37" s="9" t="s">
        <v>23</v>
      </c>
      <c r="D37" s="9" t="s">
        <v>21</v>
      </c>
      <c r="E37" s="9">
        <v>12</v>
      </c>
      <c r="F37" s="10">
        <f t="shared" ref="F37:F56" si="2">E37*10/53</f>
        <v>2.2641509433962264</v>
      </c>
      <c r="G37" s="9">
        <v>2</v>
      </c>
      <c r="H37" s="9">
        <v>6</v>
      </c>
      <c r="I37" s="9">
        <v>0</v>
      </c>
      <c r="J37" s="9">
        <v>0</v>
      </c>
    </row>
    <row r="38" spans="1:10" x14ac:dyDescent="0.3">
      <c r="A38" s="9" t="s">
        <v>11</v>
      </c>
      <c r="B38" s="9" t="s">
        <v>25</v>
      </c>
      <c r="C38" s="9" t="s">
        <v>19</v>
      </c>
      <c r="D38" s="9" t="s">
        <v>21</v>
      </c>
      <c r="E38" s="9">
        <v>16</v>
      </c>
      <c r="F38" s="10">
        <f t="shared" si="2"/>
        <v>3.0188679245283021</v>
      </c>
      <c r="G38" s="9">
        <v>1</v>
      </c>
      <c r="H38" s="9">
        <v>0</v>
      </c>
      <c r="I38" s="9">
        <v>0</v>
      </c>
      <c r="J38" s="9">
        <v>0</v>
      </c>
    </row>
    <row r="39" spans="1:10" x14ac:dyDescent="0.3">
      <c r="A39" s="9" t="s">
        <v>11</v>
      </c>
      <c r="B39" s="9" t="s">
        <v>24</v>
      </c>
      <c r="C39" s="9" t="s">
        <v>23</v>
      </c>
      <c r="D39" s="9" t="s">
        <v>21</v>
      </c>
      <c r="E39" s="9">
        <v>1</v>
      </c>
      <c r="F39" s="10">
        <f t="shared" si="2"/>
        <v>0.18867924528301888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3">
      <c r="A40" s="9" t="s">
        <v>11</v>
      </c>
      <c r="B40" s="9" t="s">
        <v>24</v>
      </c>
      <c r="C40" s="9" t="s">
        <v>19</v>
      </c>
      <c r="D40" s="9" t="s">
        <v>21</v>
      </c>
      <c r="E40" s="9">
        <v>2</v>
      </c>
      <c r="F40" s="10">
        <f t="shared" si="2"/>
        <v>0.37735849056603776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3">
      <c r="A41" s="9" t="s">
        <v>11</v>
      </c>
      <c r="B41" s="9" t="s">
        <v>33</v>
      </c>
      <c r="C41" s="9" t="s">
        <v>19</v>
      </c>
      <c r="D41" s="9" t="s">
        <v>21</v>
      </c>
      <c r="E41" s="9">
        <v>1</v>
      </c>
      <c r="F41" s="10">
        <f t="shared" si="2"/>
        <v>0.18867924528301888</v>
      </c>
      <c r="G41" s="9">
        <v>0</v>
      </c>
      <c r="H41" s="9">
        <v>0</v>
      </c>
      <c r="I41" s="9">
        <v>0</v>
      </c>
      <c r="J41" s="9">
        <v>0</v>
      </c>
    </row>
    <row r="42" spans="1:10" x14ac:dyDescent="0.3">
      <c r="A42" s="9" t="s">
        <v>11</v>
      </c>
      <c r="B42" s="9" t="s">
        <v>31</v>
      </c>
      <c r="C42" s="9" t="s">
        <v>19</v>
      </c>
      <c r="D42" s="9" t="s">
        <v>22</v>
      </c>
      <c r="E42" s="9">
        <v>2</v>
      </c>
      <c r="F42" s="10">
        <f t="shared" si="2"/>
        <v>0.37735849056603776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3">
      <c r="A43" s="9" t="s">
        <v>11</v>
      </c>
      <c r="B43" s="9" t="s">
        <v>31</v>
      </c>
      <c r="C43" s="9" t="s">
        <v>23</v>
      </c>
      <c r="D43" s="9" t="s">
        <v>21</v>
      </c>
      <c r="E43" s="9">
        <v>1</v>
      </c>
      <c r="F43" s="10">
        <f t="shared" si="2"/>
        <v>0.18867924528301888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3">
      <c r="A44" s="9" t="s">
        <v>11</v>
      </c>
      <c r="B44" s="9" t="s">
        <v>31</v>
      </c>
      <c r="C44" s="9" t="s">
        <v>19</v>
      </c>
      <c r="D44" s="9" t="s">
        <v>21</v>
      </c>
      <c r="E44" s="9">
        <v>9</v>
      </c>
      <c r="F44" s="10">
        <f t="shared" si="2"/>
        <v>1.6981132075471699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3">
      <c r="A45" s="9" t="s">
        <v>11</v>
      </c>
      <c r="B45" s="9" t="s">
        <v>30</v>
      </c>
      <c r="C45" s="9" t="s">
        <v>23</v>
      </c>
      <c r="D45" s="9" t="s">
        <v>21</v>
      </c>
      <c r="E45" s="9">
        <v>2</v>
      </c>
      <c r="F45" s="10">
        <f t="shared" si="2"/>
        <v>0.37735849056603776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3">
      <c r="A46" s="9" t="s">
        <v>11</v>
      </c>
      <c r="B46" s="9" t="s">
        <v>30</v>
      </c>
      <c r="C46" s="9" t="s">
        <v>19</v>
      </c>
      <c r="D46" s="9" t="s">
        <v>22</v>
      </c>
      <c r="E46" s="9">
        <v>2</v>
      </c>
      <c r="F46" s="10">
        <f t="shared" si="2"/>
        <v>0.37735849056603776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3">
      <c r="A47" s="9" t="s">
        <v>11</v>
      </c>
      <c r="B47" s="9" t="s">
        <v>30</v>
      </c>
      <c r="C47" s="9" t="s">
        <v>19</v>
      </c>
      <c r="D47" s="9" t="s">
        <v>21</v>
      </c>
      <c r="E47" s="9">
        <v>4</v>
      </c>
      <c r="F47" s="10">
        <f t="shared" si="2"/>
        <v>0.75471698113207553</v>
      </c>
      <c r="G47" s="9">
        <v>0</v>
      </c>
      <c r="H47" s="9">
        <v>0</v>
      </c>
      <c r="I47" s="9">
        <v>0</v>
      </c>
      <c r="J47" s="9">
        <v>0</v>
      </c>
    </row>
    <row r="48" spans="1:10" x14ac:dyDescent="0.3">
      <c r="A48" s="9" t="s">
        <v>11</v>
      </c>
      <c r="B48" s="9" t="s">
        <v>29</v>
      </c>
      <c r="C48" s="9" t="s">
        <v>23</v>
      </c>
      <c r="D48" s="9" t="s">
        <v>21</v>
      </c>
      <c r="E48" s="9">
        <v>7</v>
      </c>
      <c r="F48" s="10">
        <f t="shared" si="2"/>
        <v>1.320754716981132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3">
      <c r="A49" s="9" t="s">
        <v>11</v>
      </c>
      <c r="B49" s="9" t="s">
        <v>29</v>
      </c>
      <c r="C49" s="9" t="s">
        <v>19</v>
      </c>
      <c r="D49" s="9" t="s">
        <v>21</v>
      </c>
      <c r="E49" s="9">
        <v>15</v>
      </c>
      <c r="F49" s="10">
        <f t="shared" si="2"/>
        <v>2.8301886792452828</v>
      </c>
      <c r="G49" s="9">
        <v>2</v>
      </c>
      <c r="H49" s="9">
        <v>4</v>
      </c>
      <c r="I49" s="9">
        <v>1</v>
      </c>
      <c r="J49" s="9">
        <v>0</v>
      </c>
    </row>
    <row r="50" spans="1:10" x14ac:dyDescent="0.3">
      <c r="A50" s="9" t="s">
        <v>11</v>
      </c>
      <c r="B50" s="9" t="s">
        <v>28</v>
      </c>
      <c r="C50" s="9" t="s">
        <v>23</v>
      </c>
      <c r="D50" s="9" t="s">
        <v>21</v>
      </c>
      <c r="E50" s="9">
        <v>2</v>
      </c>
      <c r="F50" s="10">
        <f t="shared" si="2"/>
        <v>0.37735849056603776</v>
      </c>
      <c r="G50" s="9">
        <v>0</v>
      </c>
      <c r="H50" s="9">
        <v>0</v>
      </c>
      <c r="I50" s="9">
        <v>0</v>
      </c>
      <c r="J50" s="9">
        <v>0</v>
      </c>
    </row>
    <row r="51" spans="1:10" x14ac:dyDescent="0.3">
      <c r="A51" s="9" t="s">
        <v>11</v>
      </c>
      <c r="B51" s="9" t="s">
        <v>28</v>
      </c>
      <c r="C51" s="9" t="s">
        <v>19</v>
      </c>
      <c r="D51" s="9" t="s">
        <v>21</v>
      </c>
      <c r="E51" s="9">
        <v>2</v>
      </c>
      <c r="F51" s="10">
        <f t="shared" si="2"/>
        <v>0.37735849056603776</v>
      </c>
      <c r="G51" s="9">
        <v>0</v>
      </c>
      <c r="H51" s="9">
        <v>0</v>
      </c>
      <c r="I51" s="9">
        <v>0</v>
      </c>
      <c r="J51" s="9">
        <v>0</v>
      </c>
    </row>
    <row r="52" spans="1:10" x14ac:dyDescent="0.3">
      <c r="A52" s="9" t="s">
        <v>11</v>
      </c>
      <c r="B52" s="9" t="s">
        <v>27</v>
      </c>
      <c r="C52" s="9" t="s">
        <v>19</v>
      </c>
      <c r="D52" s="9" t="s">
        <v>21</v>
      </c>
      <c r="E52" s="9">
        <v>1</v>
      </c>
      <c r="F52" s="10">
        <f t="shared" si="2"/>
        <v>0.18867924528301888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3">
      <c r="A53" s="9" t="s">
        <v>11</v>
      </c>
      <c r="B53" s="9" t="s">
        <v>32</v>
      </c>
      <c r="C53" s="9" t="s">
        <v>23</v>
      </c>
      <c r="D53" s="9" t="s">
        <v>22</v>
      </c>
      <c r="E53" s="9">
        <v>4</v>
      </c>
      <c r="F53" s="10">
        <f t="shared" si="2"/>
        <v>0.75471698113207553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9" t="s">
        <v>11</v>
      </c>
      <c r="B54" s="9" t="s">
        <v>32</v>
      </c>
      <c r="C54" s="9" t="s">
        <v>23</v>
      </c>
      <c r="D54" s="9" t="s">
        <v>21</v>
      </c>
      <c r="E54" s="9">
        <v>11</v>
      </c>
      <c r="F54" s="10">
        <f t="shared" si="2"/>
        <v>2.0754716981132075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3">
      <c r="A55" s="9" t="s">
        <v>11</v>
      </c>
      <c r="B55" s="9" t="s">
        <v>32</v>
      </c>
      <c r="C55" s="9" t="s">
        <v>19</v>
      </c>
      <c r="D55" s="9" t="s">
        <v>22</v>
      </c>
      <c r="E55" s="9">
        <v>12</v>
      </c>
      <c r="F55" s="10">
        <f t="shared" si="2"/>
        <v>2.2641509433962264</v>
      </c>
      <c r="G55" s="9">
        <v>1</v>
      </c>
      <c r="H55" s="9">
        <v>2</v>
      </c>
      <c r="I55" s="9">
        <v>0</v>
      </c>
      <c r="J55" s="9">
        <v>0</v>
      </c>
    </row>
    <row r="56" spans="1:10" x14ac:dyDescent="0.3">
      <c r="A56" s="9" t="s">
        <v>11</v>
      </c>
      <c r="B56" s="9" t="s">
        <v>32</v>
      </c>
      <c r="C56" s="9" t="s">
        <v>19</v>
      </c>
      <c r="D56" s="9" t="s">
        <v>21</v>
      </c>
      <c r="E56" s="9">
        <v>41</v>
      </c>
      <c r="F56" s="10">
        <f t="shared" si="2"/>
        <v>7.7358490566037732</v>
      </c>
      <c r="G56" s="9">
        <v>11</v>
      </c>
      <c r="H56" s="9">
        <v>157</v>
      </c>
      <c r="I56" s="9">
        <v>0</v>
      </c>
      <c r="J56" s="9">
        <v>0</v>
      </c>
    </row>
    <row r="57" spans="1:10" x14ac:dyDescent="0.3">
      <c r="A57" s="9" t="s">
        <v>16</v>
      </c>
      <c r="B57" s="9" t="s">
        <v>25</v>
      </c>
      <c r="C57" s="9" t="s">
        <v>23</v>
      </c>
      <c r="D57" s="9" t="s">
        <v>21</v>
      </c>
      <c r="E57" s="9">
        <v>13</v>
      </c>
      <c r="F57" s="10">
        <f>E57*10/53</f>
        <v>2.4528301886792452</v>
      </c>
      <c r="G57" s="9">
        <v>1</v>
      </c>
      <c r="H57" s="9">
        <v>2</v>
      </c>
      <c r="I57" s="9">
        <v>0</v>
      </c>
      <c r="J57" s="9">
        <v>0</v>
      </c>
    </row>
    <row r="58" spans="1:10" x14ac:dyDescent="0.3">
      <c r="A58" s="9" t="s">
        <v>16</v>
      </c>
      <c r="B58" s="9" t="s">
        <v>25</v>
      </c>
      <c r="C58" s="9" t="s">
        <v>19</v>
      </c>
      <c r="D58" s="9" t="s">
        <v>21</v>
      </c>
      <c r="E58" s="9">
        <v>11</v>
      </c>
      <c r="F58" s="10">
        <f t="shared" ref="F58:F76" si="3">E58*10/53</f>
        <v>2.0754716981132075</v>
      </c>
      <c r="G58" s="9">
        <v>3</v>
      </c>
      <c r="H58" s="9">
        <v>12</v>
      </c>
      <c r="I58" s="9">
        <v>0</v>
      </c>
      <c r="J58" s="9">
        <v>0</v>
      </c>
    </row>
    <row r="59" spans="1:10" x14ac:dyDescent="0.3">
      <c r="A59" s="9" t="s">
        <v>16</v>
      </c>
      <c r="B59" s="9" t="s">
        <v>34</v>
      </c>
      <c r="C59" s="9" t="s">
        <v>23</v>
      </c>
      <c r="D59" s="9" t="s">
        <v>22</v>
      </c>
      <c r="E59" s="9">
        <v>1</v>
      </c>
      <c r="F59" s="10">
        <f t="shared" si="3"/>
        <v>0.18867924528301888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3">
      <c r="A60" s="9" t="s">
        <v>16</v>
      </c>
      <c r="B60" s="9" t="s">
        <v>34</v>
      </c>
      <c r="C60" s="9" t="s">
        <v>19</v>
      </c>
      <c r="D60" s="9" t="s">
        <v>21</v>
      </c>
      <c r="E60" s="9">
        <v>1</v>
      </c>
      <c r="F60" s="10">
        <f t="shared" si="3"/>
        <v>0.18867924528301888</v>
      </c>
      <c r="G60" s="9">
        <v>0</v>
      </c>
      <c r="H60" s="9">
        <v>0</v>
      </c>
      <c r="I60" s="9">
        <v>0</v>
      </c>
      <c r="J60" s="9">
        <v>0</v>
      </c>
    </row>
    <row r="61" spans="1:10" x14ac:dyDescent="0.3">
      <c r="A61" s="9" t="s">
        <v>16</v>
      </c>
      <c r="B61" s="9" t="s">
        <v>31</v>
      </c>
      <c r="C61" s="9" t="s">
        <v>23</v>
      </c>
      <c r="D61" s="9" t="s">
        <v>21</v>
      </c>
      <c r="E61" s="9">
        <v>19</v>
      </c>
      <c r="F61" s="10">
        <f t="shared" si="3"/>
        <v>3.5849056603773586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3">
      <c r="A62" s="9" t="s">
        <v>16</v>
      </c>
      <c r="B62" s="9" t="s">
        <v>31</v>
      </c>
      <c r="C62" s="9" t="s">
        <v>19</v>
      </c>
      <c r="D62" s="9" t="s">
        <v>22</v>
      </c>
      <c r="E62" s="9">
        <v>5</v>
      </c>
      <c r="F62" s="10">
        <f t="shared" si="3"/>
        <v>0.94339622641509435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3">
      <c r="A63" s="9" t="s">
        <v>16</v>
      </c>
      <c r="B63" s="9" t="s">
        <v>31</v>
      </c>
      <c r="C63" s="9" t="s">
        <v>19</v>
      </c>
      <c r="D63" s="9" t="s">
        <v>21</v>
      </c>
      <c r="E63" s="9">
        <v>30</v>
      </c>
      <c r="F63" s="10">
        <f t="shared" si="3"/>
        <v>5.6603773584905657</v>
      </c>
      <c r="G63" s="9">
        <v>1</v>
      </c>
      <c r="H63" s="9">
        <v>1</v>
      </c>
      <c r="I63" s="9">
        <v>0</v>
      </c>
      <c r="J63" s="9">
        <v>0</v>
      </c>
    </row>
    <row r="64" spans="1:10" x14ac:dyDescent="0.3">
      <c r="A64" s="9" t="s">
        <v>16</v>
      </c>
      <c r="B64" s="9" t="s">
        <v>30</v>
      </c>
      <c r="C64" s="9" t="s">
        <v>23</v>
      </c>
      <c r="D64" s="9" t="s">
        <v>21</v>
      </c>
      <c r="E64" s="9">
        <v>21</v>
      </c>
      <c r="F64" s="10">
        <f t="shared" si="3"/>
        <v>3.9622641509433962</v>
      </c>
      <c r="G64" s="9">
        <v>0</v>
      </c>
      <c r="H64" s="9">
        <v>0</v>
      </c>
      <c r="I64" s="9">
        <v>0</v>
      </c>
      <c r="J64" s="9">
        <v>0</v>
      </c>
    </row>
    <row r="65" spans="1:10" x14ac:dyDescent="0.3">
      <c r="A65" s="9" t="s">
        <v>16</v>
      </c>
      <c r="B65" s="9" t="s">
        <v>30</v>
      </c>
      <c r="C65" s="9" t="s">
        <v>19</v>
      </c>
      <c r="D65" s="9" t="s">
        <v>21</v>
      </c>
      <c r="E65" s="9">
        <v>35</v>
      </c>
      <c r="F65" s="10">
        <f t="shared" si="3"/>
        <v>6.6037735849056602</v>
      </c>
      <c r="G65" s="9">
        <v>1</v>
      </c>
      <c r="H65" s="9">
        <v>0</v>
      </c>
      <c r="I65" s="9">
        <v>0</v>
      </c>
      <c r="J65" s="9">
        <v>0</v>
      </c>
    </row>
    <row r="66" spans="1:10" x14ac:dyDescent="0.3">
      <c r="A66" s="9" t="s">
        <v>16</v>
      </c>
      <c r="B66" s="9" t="s">
        <v>29</v>
      </c>
      <c r="C66" s="9" t="s">
        <v>23</v>
      </c>
      <c r="D66" s="9" t="s">
        <v>22</v>
      </c>
      <c r="E66" s="9">
        <v>16</v>
      </c>
      <c r="F66" s="10">
        <f t="shared" si="3"/>
        <v>3.0188679245283021</v>
      </c>
      <c r="G66" s="9">
        <v>0</v>
      </c>
      <c r="H66" s="9">
        <v>0</v>
      </c>
      <c r="I66" s="9">
        <v>0</v>
      </c>
      <c r="J66" s="9">
        <v>0</v>
      </c>
    </row>
    <row r="67" spans="1:10" x14ac:dyDescent="0.3">
      <c r="A67" s="9" t="s">
        <v>16</v>
      </c>
      <c r="B67" s="9" t="s">
        <v>29</v>
      </c>
      <c r="C67" s="9" t="s">
        <v>23</v>
      </c>
      <c r="D67" s="9" t="s">
        <v>21</v>
      </c>
      <c r="E67" s="9">
        <v>44</v>
      </c>
      <c r="F67" s="10">
        <f t="shared" si="3"/>
        <v>8.3018867924528301</v>
      </c>
      <c r="G67" s="9">
        <v>3</v>
      </c>
      <c r="H67" s="9">
        <v>6</v>
      </c>
      <c r="I67" s="9">
        <v>0</v>
      </c>
      <c r="J67" s="9">
        <v>0</v>
      </c>
    </row>
    <row r="68" spans="1:10" x14ac:dyDescent="0.3">
      <c r="A68" s="9" t="s">
        <v>16</v>
      </c>
      <c r="B68" s="9" t="s">
        <v>29</v>
      </c>
      <c r="C68" s="9" t="s">
        <v>19</v>
      </c>
      <c r="D68" s="9" t="s">
        <v>22</v>
      </c>
      <c r="E68" s="9">
        <v>23</v>
      </c>
      <c r="F68" s="10">
        <f t="shared" si="3"/>
        <v>4.3396226415094343</v>
      </c>
      <c r="G68" s="9">
        <v>1</v>
      </c>
      <c r="H68" s="9">
        <v>1</v>
      </c>
      <c r="I68" s="9">
        <v>0</v>
      </c>
      <c r="J68" s="9">
        <v>0</v>
      </c>
    </row>
    <row r="69" spans="1:10" x14ac:dyDescent="0.3">
      <c r="A69" s="9" t="s">
        <v>16</v>
      </c>
      <c r="B69" s="9" t="s">
        <v>29</v>
      </c>
      <c r="C69" s="9" t="s">
        <v>19</v>
      </c>
      <c r="D69" s="9" t="s">
        <v>21</v>
      </c>
      <c r="E69" s="9">
        <v>58</v>
      </c>
      <c r="F69" s="10">
        <f t="shared" si="3"/>
        <v>10.943396226415095</v>
      </c>
      <c r="G69" s="9">
        <v>6</v>
      </c>
      <c r="H69" s="9">
        <v>11</v>
      </c>
      <c r="I69" s="9">
        <v>0</v>
      </c>
      <c r="J69" s="9">
        <v>0</v>
      </c>
    </row>
    <row r="70" spans="1:10" x14ac:dyDescent="0.3">
      <c r="A70" s="9" t="s">
        <v>16</v>
      </c>
      <c r="B70" s="9" t="s">
        <v>28</v>
      </c>
      <c r="C70" s="9" t="s">
        <v>19</v>
      </c>
      <c r="D70" s="9" t="s">
        <v>21</v>
      </c>
      <c r="E70" s="9">
        <v>10</v>
      </c>
      <c r="F70" s="10">
        <f t="shared" si="3"/>
        <v>1.8867924528301887</v>
      </c>
      <c r="G70" s="9">
        <v>2</v>
      </c>
      <c r="H70" s="9">
        <v>7</v>
      </c>
      <c r="I70" s="9">
        <v>0</v>
      </c>
      <c r="J70" s="9">
        <v>0</v>
      </c>
    </row>
    <row r="71" spans="1:10" x14ac:dyDescent="0.3">
      <c r="A71" s="9" t="s">
        <v>16</v>
      </c>
      <c r="B71" s="9" t="s">
        <v>26</v>
      </c>
      <c r="C71" s="9" t="s">
        <v>23</v>
      </c>
      <c r="D71" s="9" t="s">
        <v>21</v>
      </c>
      <c r="E71" s="9">
        <v>3</v>
      </c>
      <c r="F71" s="10">
        <f t="shared" si="3"/>
        <v>0.56603773584905659</v>
      </c>
      <c r="G71" s="9">
        <v>0</v>
      </c>
      <c r="H71" s="9">
        <v>0</v>
      </c>
      <c r="I71" s="9">
        <v>0</v>
      </c>
      <c r="J71" s="9">
        <v>0</v>
      </c>
    </row>
    <row r="72" spans="1:10" x14ac:dyDescent="0.3">
      <c r="A72" s="9" t="s">
        <v>16</v>
      </c>
      <c r="B72" s="9" t="s">
        <v>26</v>
      </c>
      <c r="C72" s="9" t="s">
        <v>19</v>
      </c>
      <c r="D72" s="9" t="s">
        <v>21</v>
      </c>
      <c r="E72" s="9">
        <v>5</v>
      </c>
      <c r="F72" s="10">
        <f t="shared" si="3"/>
        <v>0.94339622641509435</v>
      </c>
      <c r="G72" s="9">
        <v>0</v>
      </c>
      <c r="H72" s="9">
        <v>0</v>
      </c>
      <c r="I72" s="9">
        <v>0</v>
      </c>
      <c r="J72" s="9">
        <v>0</v>
      </c>
    </row>
    <row r="73" spans="1:10" x14ac:dyDescent="0.3">
      <c r="A73" s="9" t="s">
        <v>16</v>
      </c>
      <c r="B73" s="9" t="s">
        <v>32</v>
      </c>
      <c r="C73" s="9" t="s">
        <v>23</v>
      </c>
      <c r="D73" s="9" t="s">
        <v>22</v>
      </c>
      <c r="E73" s="9">
        <v>28</v>
      </c>
      <c r="F73" s="10">
        <f t="shared" si="3"/>
        <v>5.283018867924528</v>
      </c>
      <c r="G73" s="9">
        <v>0</v>
      </c>
      <c r="H73" s="9">
        <v>0</v>
      </c>
      <c r="I73" s="9">
        <v>0</v>
      </c>
      <c r="J73" s="9">
        <v>0</v>
      </c>
    </row>
    <row r="74" spans="1:10" x14ac:dyDescent="0.3">
      <c r="A74" s="9" t="s">
        <v>16</v>
      </c>
      <c r="B74" s="9" t="s">
        <v>32</v>
      </c>
      <c r="C74" s="9" t="s">
        <v>23</v>
      </c>
      <c r="D74" s="9" t="s">
        <v>21</v>
      </c>
      <c r="E74" s="9">
        <v>59</v>
      </c>
      <c r="F74" s="10">
        <f t="shared" si="3"/>
        <v>11.132075471698114</v>
      </c>
      <c r="G74" s="9">
        <v>4</v>
      </c>
      <c r="H74" s="9">
        <v>16</v>
      </c>
      <c r="I74" s="9">
        <v>0</v>
      </c>
      <c r="J74" s="9">
        <v>0</v>
      </c>
    </row>
    <row r="75" spans="1:10" x14ac:dyDescent="0.3">
      <c r="A75" s="9" t="s">
        <v>16</v>
      </c>
      <c r="B75" s="9" t="s">
        <v>32</v>
      </c>
      <c r="C75" s="9" t="s">
        <v>19</v>
      </c>
      <c r="D75" s="9" t="s">
        <v>22</v>
      </c>
      <c r="E75" s="9">
        <v>32</v>
      </c>
      <c r="F75" s="10">
        <f t="shared" si="3"/>
        <v>6.0377358490566042</v>
      </c>
      <c r="G75" s="9">
        <v>4</v>
      </c>
      <c r="H75" s="9">
        <v>20</v>
      </c>
      <c r="I75" s="9">
        <v>0</v>
      </c>
      <c r="J75" s="9">
        <v>0</v>
      </c>
    </row>
    <row r="76" spans="1:10" x14ac:dyDescent="0.3">
      <c r="A76" s="9" t="s">
        <v>16</v>
      </c>
      <c r="B76" s="9" t="s">
        <v>32</v>
      </c>
      <c r="C76" s="9" t="s">
        <v>19</v>
      </c>
      <c r="D76" s="9" t="s">
        <v>21</v>
      </c>
      <c r="E76" s="9">
        <v>141</v>
      </c>
      <c r="F76" s="10">
        <f t="shared" si="3"/>
        <v>26.60377358490566</v>
      </c>
      <c r="G76" s="9">
        <v>9</v>
      </c>
      <c r="H76" s="9">
        <v>94</v>
      </c>
      <c r="I76" s="9">
        <v>0</v>
      </c>
      <c r="J76" s="9">
        <v>0</v>
      </c>
    </row>
    <row r="77" spans="1:10" x14ac:dyDescent="0.3">
      <c r="A77" s="9" t="s">
        <v>15</v>
      </c>
      <c r="B77" s="9" t="s">
        <v>25</v>
      </c>
      <c r="C77" s="9" t="s">
        <v>23</v>
      </c>
      <c r="D77" s="9" t="s">
        <v>22</v>
      </c>
      <c r="E77" s="9">
        <v>1</v>
      </c>
      <c r="F77" s="10">
        <f>E77*10/71</f>
        <v>0.14084507042253522</v>
      </c>
      <c r="G77" s="9">
        <v>0</v>
      </c>
      <c r="H77" s="9">
        <v>0</v>
      </c>
      <c r="I77" s="9">
        <v>0</v>
      </c>
      <c r="J77" s="9">
        <v>0</v>
      </c>
    </row>
    <row r="78" spans="1:10" x14ac:dyDescent="0.3">
      <c r="A78" s="9" t="s">
        <v>15</v>
      </c>
      <c r="B78" s="9" t="s">
        <v>25</v>
      </c>
      <c r="C78" s="9" t="s">
        <v>23</v>
      </c>
      <c r="D78" s="9" t="s">
        <v>21</v>
      </c>
      <c r="E78" s="9">
        <v>2</v>
      </c>
      <c r="F78" s="10">
        <f t="shared" ref="F78:F96" si="4">E78*10/71</f>
        <v>0.28169014084507044</v>
      </c>
      <c r="G78" s="9">
        <v>0</v>
      </c>
      <c r="H78" s="9">
        <v>0</v>
      </c>
      <c r="I78" s="9">
        <v>0</v>
      </c>
      <c r="J78" s="9">
        <v>0</v>
      </c>
    </row>
    <row r="79" spans="1:10" x14ac:dyDescent="0.3">
      <c r="A79" s="9" t="s">
        <v>15</v>
      </c>
      <c r="B79" s="9" t="s">
        <v>25</v>
      </c>
      <c r="C79" s="9" t="s">
        <v>19</v>
      </c>
      <c r="D79" s="9" t="s">
        <v>21</v>
      </c>
      <c r="E79" s="9">
        <v>2</v>
      </c>
      <c r="F79" s="10">
        <f t="shared" si="4"/>
        <v>0.28169014084507044</v>
      </c>
      <c r="G79" s="9">
        <v>0</v>
      </c>
      <c r="H79" s="9">
        <v>0</v>
      </c>
      <c r="I79" s="9">
        <v>0</v>
      </c>
      <c r="J79" s="9">
        <v>0</v>
      </c>
    </row>
    <row r="80" spans="1:10" x14ac:dyDescent="0.3">
      <c r="A80" s="9" t="s">
        <v>15</v>
      </c>
      <c r="B80" s="9" t="s">
        <v>24</v>
      </c>
      <c r="C80" s="9" t="s">
        <v>19</v>
      </c>
      <c r="D80" s="9" t="s">
        <v>21</v>
      </c>
      <c r="E80" s="9">
        <v>1</v>
      </c>
      <c r="F80" s="10">
        <f t="shared" si="4"/>
        <v>0.14084507042253522</v>
      </c>
      <c r="G80" s="9">
        <v>0</v>
      </c>
      <c r="H80" s="9">
        <v>0</v>
      </c>
      <c r="I80" s="9">
        <v>0</v>
      </c>
      <c r="J80" s="9">
        <v>0</v>
      </c>
    </row>
    <row r="81" spans="1:10" x14ac:dyDescent="0.3">
      <c r="A81" s="9" t="s">
        <v>15</v>
      </c>
      <c r="B81" s="9" t="s">
        <v>33</v>
      </c>
      <c r="C81" s="9" t="s">
        <v>19</v>
      </c>
      <c r="D81" s="9" t="s">
        <v>22</v>
      </c>
      <c r="E81" s="9">
        <v>3</v>
      </c>
      <c r="F81" s="10">
        <f t="shared" si="4"/>
        <v>0.42253521126760563</v>
      </c>
      <c r="G81" s="9">
        <v>0</v>
      </c>
      <c r="H81" s="9">
        <v>0</v>
      </c>
      <c r="I81" s="9">
        <v>0</v>
      </c>
      <c r="J81" s="9">
        <v>0</v>
      </c>
    </row>
    <row r="82" spans="1:10" x14ac:dyDescent="0.3">
      <c r="A82" s="9" t="s">
        <v>15</v>
      </c>
      <c r="B82" s="9" t="s">
        <v>31</v>
      </c>
      <c r="C82" s="9" t="s">
        <v>23</v>
      </c>
      <c r="D82" s="9" t="s">
        <v>22</v>
      </c>
      <c r="E82" s="9">
        <v>1</v>
      </c>
      <c r="F82" s="10">
        <f t="shared" si="4"/>
        <v>0.14084507042253522</v>
      </c>
      <c r="G82" s="9">
        <v>0</v>
      </c>
      <c r="H82" s="9">
        <v>0</v>
      </c>
      <c r="I82" s="9">
        <v>0</v>
      </c>
      <c r="J82" s="9">
        <v>0</v>
      </c>
    </row>
    <row r="83" spans="1:10" x14ac:dyDescent="0.3">
      <c r="A83" s="9" t="s">
        <v>15</v>
      </c>
      <c r="B83" s="9" t="s">
        <v>31</v>
      </c>
      <c r="C83" s="9" t="s">
        <v>23</v>
      </c>
      <c r="D83" s="9" t="s">
        <v>21</v>
      </c>
      <c r="E83" s="9">
        <v>1</v>
      </c>
      <c r="F83" s="10">
        <f t="shared" si="4"/>
        <v>0.14084507042253522</v>
      </c>
      <c r="G83" s="9">
        <v>0</v>
      </c>
      <c r="H83" s="9">
        <v>0</v>
      </c>
      <c r="I83" s="9">
        <v>0</v>
      </c>
      <c r="J83" s="9">
        <v>0</v>
      </c>
    </row>
    <row r="84" spans="1:10" x14ac:dyDescent="0.3">
      <c r="A84" s="9" t="s">
        <v>15</v>
      </c>
      <c r="B84" s="9" t="s">
        <v>31</v>
      </c>
      <c r="C84" s="9" t="s">
        <v>19</v>
      </c>
      <c r="D84" s="9" t="s">
        <v>21</v>
      </c>
      <c r="E84" s="9">
        <v>5</v>
      </c>
      <c r="F84" s="10">
        <f t="shared" si="4"/>
        <v>0.70422535211267601</v>
      </c>
      <c r="G84" s="9">
        <v>0</v>
      </c>
      <c r="H84" s="9">
        <v>0</v>
      </c>
      <c r="I84" s="9">
        <v>0</v>
      </c>
      <c r="J84" s="9">
        <v>0</v>
      </c>
    </row>
    <row r="85" spans="1:10" x14ac:dyDescent="0.3">
      <c r="A85" s="9" t="s">
        <v>15</v>
      </c>
      <c r="B85" s="9" t="s">
        <v>30</v>
      </c>
      <c r="C85" s="9" t="s">
        <v>19</v>
      </c>
      <c r="D85" s="9" t="s">
        <v>21</v>
      </c>
      <c r="E85" s="9">
        <v>3</v>
      </c>
      <c r="F85" s="10">
        <f t="shared" si="4"/>
        <v>0.42253521126760563</v>
      </c>
      <c r="G85" s="9">
        <v>0</v>
      </c>
      <c r="H85" s="9">
        <v>0</v>
      </c>
      <c r="I85" s="9">
        <v>0</v>
      </c>
      <c r="J85" s="9">
        <v>0</v>
      </c>
    </row>
    <row r="86" spans="1:10" x14ac:dyDescent="0.3">
      <c r="A86" s="9" t="s">
        <v>15</v>
      </c>
      <c r="B86" s="9" t="s">
        <v>30</v>
      </c>
      <c r="C86" s="9" t="s">
        <v>23</v>
      </c>
      <c r="D86" s="9" t="s">
        <v>21</v>
      </c>
      <c r="E86" s="9">
        <v>7</v>
      </c>
      <c r="F86" s="10">
        <f t="shared" si="4"/>
        <v>0.9859154929577465</v>
      </c>
      <c r="G86" s="9">
        <v>0</v>
      </c>
      <c r="H86" s="9">
        <v>0</v>
      </c>
      <c r="I86" s="9">
        <v>0</v>
      </c>
      <c r="J86" s="9">
        <v>0</v>
      </c>
    </row>
    <row r="87" spans="1:10" x14ac:dyDescent="0.3">
      <c r="A87" s="9" t="s">
        <v>15</v>
      </c>
      <c r="B87" s="9" t="s">
        <v>29</v>
      </c>
      <c r="C87" s="9" t="s">
        <v>23</v>
      </c>
      <c r="D87" s="9" t="s">
        <v>22</v>
      </c>
      <c r="E87" s="9">
        <v>5</v>
      </c>
      <c r="F87" s="10">
        <f t="shared" si="4"/>
        <v>0.70422535211267601</v>
      </c>
      <c r="G87" s="9">
        <v>0</v>
      </c>
      <c r="H87" s="9">
        <v>0</v>
      </c>
      <c r="I87" s="9">
        <v>0</v>
      </c>
      <c r="J87" s="9">
        <v>0</v>
      </c>
    </row>
    <row r="88" spans="1:10" x14ac:dyDescent="0.3">
      <c r="A88" s="9" t="s">
        <v>15</v>
      </c>
      <c r="B88" s="9" t="s">
        <v>29</v>
      </c>
      <c r="C88" s="9" t="s">
        <v>23</v>
      </c>
      <c r="D88" s="9" t="s">
        <v>21</v>
      </c>
      <c r="E88" s="9">
        <v>14</v>
      </c>
      <c r="F88" s="10">
        <f t="shared" si="4"/>
        <v>1.971830985915493</v>
      </c>
      <c r="G88" s="9">
        <v>0</v>
      </c>
      <c r="H88" s="9">
        <v>0</v>
      </c>
      <c r="I88" s="9">
        <v>0</v>
      </c>
      <c r="J88" s="9">
        <v>0</v>
      </c>
    </row>
    <row r="89" spans="1:10" x14ac:dyDescent="0.3">
      <c r="A89" s="9" t="s">
        <v>15</v>
      </c>
      <c r="B89" s="9" t="s">
        <v>29</v>
      </c>
      <c r="C89" s="9" t="s">
        <v>19</v>
      </c>
      <c r="D89" s="9" t="s">
        <v>22</v>
      </c>
      <c r="E89" s="9">
        <v>7</v>
      </c>
      <c r="F89" s="10">
        <f t="shared" si="4"/>
        <v>0.9859154929577465</v>
      </c>
      <c r="G89" s="9">
        <v>1</v>
      </c>
      <c r="H89" s="9">
        <v>1</v>
      </c>
      <c r="I89" s="9">
        <v>0</v>
      </c>
      <c r="J89" s="9">
        <v>0</v>
      </c>
    </row>
    <row r="90" spans="1:10" x14ac:dyDescent="0.3">
      <c r="A90" s="9" t="s">
        <v>15</v>
      </c>
      <c r="B90" s="9" t="s">
        <v>29</v>
      </c>
      <c r="C90" s="9" t="s">
        <v>19</v>
      </c>
      <c r="D90" s="9" t="s">
        <v>21</v>
      </c>
      <c r="E90" s="9">
        <v>16</v>
      </c>
      <c r="F90" s="10">
        <f t="shared" si="4"/>
        <v>2.2535211267605635</v>
      </c>
      <c r="G90" s="9">
        <v>3</v>
      </c>
      <c r="H90" s="9">
        <v>26</v>
      </c>
      <c r="I90" s="9">
        <v>0</v>
      </c>
      <c r="J90" s="9">
        <v>0</v>
      </c>
    </row>
    <row r="91" spans="1:10" x14ac:dyDescent="0.3">
      <c r="A91" s="9" t="s">
        <v>15</v>
      </c>
      <c r="B91" s="9" t="s">
        <v>35</v>
      </c>
      <c r="C91" s="9" t="s">
        <v>23</v>
      </c>
      <c r="D91" s="9" t="s">
        <v>21</v>
      </c>
      <c r="E91" s="9">
        <v>1</v>
      </c>
      <c r="F91" s="10">
        <f t="shared" si="4"/>
        <v>0.14084507042253522</v>
      </c>
      <c r="G91" s="9">
        <v>0</v>
      </c>
      <c r="H91" s="9">
        <v>0</v>
      </c>
      <c r="I91" s="9">
        <v>0</v>
      </c>
      <c r="J91" s="9">
        <v>0</v>
      </c>
    </row>
    <row r="92" spans="1:10" x14ac:dyDescent="0.3">
      <c r="A92" s="9" t="s">
        <v>15</v>
      </c>
      <c r="B92" s="9" t="s">
        <v>28</v>
      </c>
      <c r="C92" s="9" t="s">
        <v>23</v>
      </c>
      <c r="D92" s="9" t="s">
        <v>22</v>
      </c>
      <c r="E92" s="9">
        <v>1</v>
      </c>
      <c r="F92" s="10">
        <f t="shared" si="4"/>
        <v>0.14084507042253522</v>
      </c>
      <c r="G92" s="9">
        <v>0</v>
      </c>
      <c r="H92" s="9">
        <v>0</v>
      </c>
      <c r="I92" s="9">
        <v>0</v>
      </c>
      <c r="J92" s="9">
        <v>0</v>
      </c>
    </row>
    <row r="93" spans="1:10" x14ac:dyDescent="0.3">
      <c r="A93" s="9" t="s">
        <v>15</v>
      </c>
      <c r="B93" s="9" t="s">
        <v>26</v>
      </c>
      <c r="C93" s="9" t="s">
        <v>19</v>
      </c>
      <c r="D93" s="9" t="s">
        <v>21</v>
      </c>
      <c r="E93" s="9">
        <v>1</v>
      </c>
      <c r="F93" s="10">
        <f t="shared" si="4"/>
        <v>0.14084507042253522</v>
      </c>
      <c r="G93" s="9">
        <v>1</v>
      </c>
      <c r="H93" s="9">
        <v>1</v>
      </c>
      <c r="I93" s="9">
        <v>0</v>
      </c>
      <c r="J93" s="9">
        <v>0</v>
      </c>
    </row>
    <row r="94" spans="1:10" x14ac:dyDescent="0.3">
      <c r="A94" s="9" t="s">
        <v>15</v>
      </c>
      <c r="B94" s="9" t="s">
        <v>32</v>
      </c>
      <c r="C94" s="9" t="s">
        <v>23</v>
      </c>
      <c r="D94" s="9" t="s">
        <v>22</v>
      </c>
      <c r="E94" s="9">
        <v>4</v>
      </c>
      <c r="F94" s="10">
        <f t="shared" si="4"/>
        <v>0.56338028169014087</v>
      </c>
      <c r="G94" s="9">
        <v>0</v>
      </c>
      <c r="H94" s="9">
        <v>0</v>
      </c>
      <c r="I94" s="9">
        <v>0</v>
      </c>
      <c r="J94" s="9">
        <v>0</v>
      </c>
    </row>
    <row r="95" spans="1:10" x14ac:dyDescent="0.3">
      <c r="A95" s="9" t="s">
        <v>15</v>
      </c>
      <c r="B95" s="9" t="s">
        <v>32</v>
      </c>
      <c r="C95" s="9" t="s">
        <v>23</v>
      </c>
      <c r="D95" s="9" t="s">
        <v>21</v>
      </c>
      <c r="E95" s="9">
        <v>8</v>
      </c>
      <c r="F95" s="10">
        <f t="shared" si="4"/>
        <v>1.1267605633802817</v>
      </c>
      <c r="G95" s="9">
        <v>1</v>
      </c>
      <c r="H95" s="9">
        <v>1</v>
      </c>
      <c r="I95" s="9">
        <v>0</v>
      </c>
      <c r="J95" s="9">
        <v>0</v>
      </c>
    </row>
    <row r="96" spans="1:10" x14ac:dyDescent="0.3">
      <c r="A96" s="9" t="s">
        <v>15</v>
      </c>
      <c r="B96" s="9" t="s">
        <v>32</v>
      </c>
      <c r="C96" s="9" t="s">
        <v>19</v>
      </c>
      <c r="D96" s="9" t="s">
        <v>21</v>
      </c>
      <c r="E96" s="9">
        <v>41</v>
      </c>
      <c r="F96" s="10">
        <f t="shared" si="4"/>
        <v>5.774647887323944</v>
      </c>
      <c r="G96" s="9">
        <v>2</v>
      </c>
      <c r="H96" s="9">
        <v>28</v>
      </c>
      <c r="I96" s="9">
        <v>0</v>
      </c>
      <c r="J96" s="9">
        <v>0</v>
      </c>
    </row>
    <row r="97" spans="1:10" x14ac:dyDescent="0.3">
      <c r="A97" s="3"/>
      <c r="B97" s="4"/>
      <c r="C97" s="4"/>
      <c r="D97" s="4"/>
      <c r="E97" s="5"/>
      <c r="F97" s="5"/>
      <c r="G97" s="5"/>
      <c r="H97" s="5"/>
      <c r="I97" s="5"/>
      <c r="J97" s="5"/>
    </row>
    <row r="98" spans="1:10" x14ac:dyDescent="0.3">
      <c r="A98" s="3"/>
      <c r="B98" s="4"/>
      <c r="C98" s="4"/>
      <c r="D98" s="4"/>
      <c r="E98" s="5"/>
      <c r="F98" s="5"/>
      <c r="G98" s="5"/>
      <c r="H98" s="5"/>
      <c r="I98" s="5"/>
      <c r="J98" s="5"/>
    </row>
    <row r="99" spans="1:10" x14ac:dyDescent="0.3">
      <c r="A99" s="3"/>
      <c r="B99" s="4"/>
      <c r="C99" s="4"/>
      <c r="D99" s="4"/>
      <c r="E99" s="5"/>
      <c r="F99" s="5"/>
      <c r="G99" s="5"/>
      <c r="H99" s="5"/>
      <c r="I99" s="5"/>
      <c r="J99" s="5"/>
    </row>
    <row r="100" spans="1:10" x14ac:dyDescent="0.3">
      <c r="A100" s="3"/>
      <c r="B100" s="4"/>
      <c r="C100" s="4"/>
      <c r="D100" s="4"/>
      <c r="E100" s="5"/>
      <c r="F100" s="5"/>
      <c r="G100" s="5"/>
      <c r="H100" s="5"/>
      <c r="I100" s="5"/>
      <c r="J100" s="5"/>
    </row>
    <row r="101" spans="1:10" x14ac:dyDescent="0.3">
      <c r="A101" s="3"/>
      <c r="B101" s="4"/>
      <c r="C101" s="4"/>
      <c r="D101" s="4"/>
      <c r="E101" s="5"/>
      <c r="F101" s="5"/>
      <c r="G101" s="5"/>
      <c r="H101" s="5"/>
      <c r="I101" s="5"/>
      <c r="J10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pane ySplit="1" topLeftCell="A38" activePane="bottomLeft" state="frozen"/>
      <selection pane="bottomLeft" activeCell="F43" sqref="F43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5546875" customWidth="1"/>
    <col min="7" max="7" width="23" customWidth="1"/>
    <col min="8" max="8" width="11" customWidth="1"/>
    <col min="9" max="9" width="9.5546875" customWidth="1"/>
    <col min="10" max="10" width="9.109375" customWidth="1"/>
  </cols>
  <sheetData>
    <row r="1" spans="1:10" ht="41.4" customHeight="1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3">
      <c r="A2" s="9" t="s">
        <v>8</v>
      </c>
      <c r="B2" s="9" t="s">
        <v>26</v>
      </c>
      <c r="C2" s="9" t="s">
        <v>23</v>
      </c>
      <c r="D2" s="9" t="s">
        <v>21</v>
      </c>
      <c r="E2" s="8">
        <v>3</v>
      </c>
      <c r="F2" s="12">
        <f>E2*10/71</f>
        <v>0.42253521126760563</v>
      </c>
      <c r="G2" s="8">
        <v>0</v>
      </c>
      <c r="H2" s="8">
        <v>0</v>
      </c>
      <c r="I2" s="8">
        <v>0</v>
      </c>
      <c r="J2" s="8">
        <v>0</v>
      </c>
    </row>
    <row r="3" spans="1:10" x14ac:dyDescent="0.3">
      <c r="A3" s="9" t="s">
        <v>8</v>
      </c>
      <c r="B3" s="9" t="s">
        <v>30</v>
      </c>
      <c r="C3" s="9" t="s">
        <v>19</v>
      </c>
      <c r="D3" s="9" t="s">
        <v>21</v>
      </c>
      <c r="E3" s="8">
        <v>1</v>
      </c>
      <c r="F3" s="12">
        <f t="shared" ref="F3:F9" si="0">E3*10/71</f>
        <v>0.14084507042253522</v>
      </c>
      <c r="G3" s="8">
        <v>0</v>
      </c>
      <c r="H3" s="8">
        <v>0</v>
      </c>
      <c r="I3" s="8">
        <v>0</v>
      </c>
      <c r="J3" s="8">
        <v>0</v>
      </c>
    </row>
    <row r="4" spans="1:10" x14ac:dyDescent="0.3">
      <c r="A4" s="9" t="s">
        <v>8</v>
      </c>
      <c r="B4" s="9" t="s">
        <v>36</v>
      </c>
      <c r="C4" s="9" t="s">
        <v>23</v>
      </c>
      <c r="D4" s="9" t="s">
        <v>21</v>
      </c>
      <c r="E4" s="8">
        <v>2</v>
      </c>
      <c r="F4" s="12">
        <f t="shared" si="0"/>
        <v>0.28169014084507044</v>
      </c>
      <c r="G4" s="8">
        <v>0</v>
      </c>
      <c r="H4" s="8">
        <v>0</v>
      </c>
      <c r="I4" s="8">
        <v>0</v>
      </c>
      <c r="J4" s="8">
        <v>0</v>
      </c>
    </row>
    <row r="5" spans="1:10" x14ac:dyDescent="0.3">
      <c r="A5" s="9" t="s">
        <v>8</v>
      </c>
      <c r="B5" s="9" t="s">
        <v>36</v>
      </c>
      <c r="C5" s="9" t="s">
        <v>19</v>
      </c>
      <c r="D5" s="9" t="s">
        <v>21</v>
      </c>
      <c r="E5" s="8">
        <v>2</v>
      </c>
      <c r="F5" s="12">
        <f t="shared" si="0"/>
        <v>0.28169014084507044</v>
      </c>
      <c r="G5" s="8">
        <v>0</v>
      </c>
      <c r="H5" s="8">
        <v>0</v>
      </c>
      <c r="I5" s="8">
        <v>0</v>
      </c>
      <c r="J5" s="8">
        <v>0</v>
      </c>
    </row>
    <row r="6" spans="1:10" x14ac:dyDescent="0.3">
      <c r="A6" s="9" t="s">
        <v>8</v>
      </c>
      <c r="B6" s="13" t="s">
        <v>32</v>
      </c>
      <c r="C6" s="9" t="s">
        <v>23</v>
      </c>
      <c r="D6" s="9" t="s">
        <v>22</v>
      </c>
      <c r="E6" s="9">
        <v>2</v>
      </c>
      <c r="F6" s="12">
        <f t="shared" si="0"/>
        <v>0.28169014084507044</v>
      </c>
      <c r="G6" s="9">
        <v>0</v>
      </c>
      <c r="H6" s="9">
        <v>0</v>
      </c>
      <c r="I6" s="9">
        <v>0</v>
      </c>
      <c r="J6" s="9">
        <v>0</v>
      </c>
    </row>
    <row r="7" spans="1:10" x14ac:dyDescent="0.3">
      <c r="A7" s="9" t="s">
        <v>8</v>
      </c>
      <c r="B7" s="13" t="s">
        <v>32</v>
      </c>
      <c r="C7" s="9" t="s">
        <v>23</v>
      </c>
      <c r="D7" s="9" t="s">
        <v>21</v>
      </c>
      <c r="E7" s="9">
        <v>14</v>
      </c>
      <c r="F7" s="12">
        <f t="shared" si="0"/>
        <v>1.971830985915493</v>
      </c>
      <c r="G7" s="9">
        <v>0</v>
      </c>
      <c r="H7" s="9">
        <v>0</v>
      </c>
      <c r="I7" s="9">
        <v>0</v>
      </c>
      <c r="J7" s="9">
        <v>0</v>
      </c>
    </row>
    <row r="8" spans="1:10" x14ac:dyDescent="0.3">
      <c r="A8" s="9" t="s">
        <v>8</v>
      </c>
      <c r="B8" s="13" t="s">
        <v>32</v>
      </c>
      <c r="C8" s="9" t="s">
        <v>19</v>
      </c>
      <c r="D8" s="9" t="s">
        <v>22</v>
      </c>
      <c r="E8" s="9">
        <v>2</v>
      </c>
      <c r="F8" s="12">
        <f t="shared" si="0"/>
        <v>0.28169014084507044</v>
      </c>
      <c r="G8" s="9">
        <v>0</v>
      </c>
      <c r="H8" s="9">
        <v>0</v>
      </c>
      <c r="I8" s="9">
        <v>0</v>
      </c>
      <c r="J8" s="9">
        <v>0</v>
      </c>
    </row>
    <row r="9" spans="1:10" x14ac:dyDescent="0.3">
      <c r="A9" s="9" t="s">
        <v>8</v>
      </c>
      <c r="B9" s="13" t="s">
        <v>32</v>
      </c>
      <c r="C9" s="9" t="s">
        <v>19</v>
      </c>
      <c r="D9" s="9" t="s">
        <v>21</v>
      </c>
      <c r="E9" s="9">
        <v>24</v>
      </c>
      <c r="F9" s="12">
        <f t="shared" si="0"/>
        <v>3.380281690140845</v>
      </c>
      <c r="G9" s="9">
        <v>1</v>
      </c>
      <c r="H9" s="9">
        <v>3</v>
      </c>
      <c r="I9" s="9">
        <v>0</v>
      </c>
      <c r="J9" s="9">
        <v>0</v>
      </c>
    </row>
    <row r="10" spans="1:10" x14ac:dyDescent="0.3">
      <c r="A10" s="9" t="s">
        <v>9</v>
      </c>
      <c r="B10" s="13" t="s">
        <v>32</v>
      </c>
      <c r="C10" s="9" t="s">
        <v>23</v>
      </c>
      <c r="D10" s="9" t="s">
        <v>22</v>
      </c>
      <c r="E10" s="9">
        <v>1</v>
      </c>
      <c r="F10" s="10">
        <f>E10*10/58</f>
        <v>0.17241379310344829</v>
      </c>
      <c r="G10" s="9">
        <v>0</v>
      </c>
      <c r="H10" s="9">
        <v>0</v>
      </c>
      <c r="I10" s="9">
        <v>0</v>
      </c>
      <c r="J10" s="9">
        <v>0</v>
      </c>
    </row>
    <row r="11" spans="1:10" x14ac:dyDescent="0.3">
      <c r="A11" s="9" t="s">
        <v>9</v>
      </c>
      <c r="B11" s="13" t="s">
        <v>32</v>
      </c>
      <c r="C11" s="9" t="s">
        <v>23</v>
      </c>
      <c r="D11" s="9" t="s">
        <v>21</v>
      </c>
      <c r="E11" s="9">
        <v>3</v>
      </c>
      <c r="F11" s="10">
        <f t="shared" ref="F11:F15" si="1">E11*10/58</f>
        <v>0.51724137931034486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3">
      <c r="A12" s="9" t="s">
        <v>9</v>
      </c>
      <c r="B12" s="13" t="s">
        <v>32</v>
      </c>
      <c r="C12" s="9" t="s">
        <v>19</v>
      </c>
      <c r="D12" s="9" t="s">
        <v>22</v>
      </c>
      <c r="E12" s="9">
        <v>2</v>
      </c>
      <c r="F12" s="10">
        <f t="shared" si="1"/>
        <v>0.34482758620689657</v>
      </c>
      <c r="G12" s="9">
        <v>1</v>
      </c>
      <c r="H12" s="9">
        <v>4</v>
      </c>
      <c r="I12" s="9">
        <v>0</v>
      </c>
      <c r="J12" s="9">
        <v>1</v>
      </c>
    </row>
    <row r="13" spans="1:10" x14ac:dyDescent="0.3">
      <c r="A13" s="9" t="s">
        <v>9</v>
      </c>
      <c r="B13" s="13" t="s">
        <v>32</v>
      </c>
      <c r="C13" s="9" t="s">
        <v>19</v>
      </c>
      <c r="D13" s="9" t="s">
        <v>21</v>
      </c>
      <c r="E13" s="9">
        <v>3</v>
      </c>
      <c r="F13" s="10">
        <f t="shared" si="1"/>
        <v>0.51724137931034486</v>
      </c>
      <c r="G13" s="9">
        <v>1</v>
      </c>
      <c r="H13" s="9">
        <v>0</v>
      </c>
      <c r="I13" s="9">
        <v>2</v>
      </c>
      <c r="J13" s="9">
        <v>0</v>
      </c>
    </row>
    <row r="14" spans="1:10" x14ac:dyDescent="0.3">
      <c r="A14" s="9" t="s">
        <v>9</v>
      </c>
      <c r="B14" s="13" t="s">
        <v>30</v>
      </c>
      <c r="C14" s="9" t="s">
        <v>19</v>
      </c>
      <c r="D14" s="9" t="s">
        <v>21</v>
      </c>
      <c r="E14" s="9">
        <v>1</v>
      </c>
      <c r="F14" s="10">
        <f t="shared" si="1"/>
        <v>0.17241379310344829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3">
      <c r="A15" s="9" t="s">
        <v>9</v>
      </c>
      <c r="B15" s="13" t="s">
        <v>28</v>
      </c>
      <c r="C15" s="9" t="s">
        <v>19</v>
      </c>
      <c r="D15" s="9" t="s">
        <v>21</v>
      </c>
      <c r="E15" s="9">
        <v>1</v>
      </c>
      <c r="F15" s="10">
        <f t="shared" si="1"/>
        <v>0.17241379310344829</v>
      </c>
      <c r="G15" s="9">
        <v>0</v>
      </c>
      <c r="H15" s="9">
        <v>0</v>
      </c>
      <c r="I15" s="9">
        <v>0</v>
      </c>
      <c r="J15" s="9">
        <v>0</v>
      </c>
    </row>
    <row r="16" spans="1:10" x14ac:dyDescent="0.3">
      <c r="A16" s="9" t="s">
        <v>10</v>
      </c>
      <c r="B16" s="13" t="s">
        <v>32</v>
      </c>
      <c r="C16" s="9" t="s">
        <v>23</v>
      </c>
      <c r="D16" s="9" t="s">
        <v>21</v>
      </c>
      <c r="E16" s="9">
        <v>3</v>
      </c>
      <c r="F16" s="10">
        <f>E16*10/47</f>
        <v>0.63829787234042556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3">
      <c r="A17" s="9" t="s">
        <v>10</v>
      </c>
      <c r="B17" s="13" t="s">
        <v>32</v>
      </c>
      <c r="C17" s="9" t="s">
        <v>19</v>
      </c>
      <c r="D17" s="9" t="s">
        <v>22</v>
      </c>
      <c r="E17" s="9">
        <v>4</v>
      </c>
      <c r="F17" s="10">
        <f t="shared" ref="F17:F21" si="2">E17*10/47</f>
        <v>0.85106382978723405</v>
      </c>
      <c r="G17" s="9">
        <v>0</v>
      </c>
      <c r="H17" s="9">
        <v>0</v>
      </c>
      <c r="I17" s="9">
        <v>0</v>
      </c>
      <c r="J17" s="9">
        <v>0</v>
      </c>
    </row>
    <row r="18" spans="1:10" x14ac:dyDescent="0.3">
      <c r="A18" s="9" t="s">
        <v>10</v>
      </c>
      <c r="B18" s="13" t="s">
        <v>32</v>
      </c>
      <c r="C18" s="9" t="s">
        <v>19</v>
      </c>
      <c r="D18" s="9" t="s">
        <v>21</v>
      </c>
      <c r="E18" s="9">
        <v>2</v>
      </c>
      <c r="F18" s="10">
        <f t="shared" si="2"/>
        <v>0.42553191489361702</v>
      </c>
      <c r="G18" s="9">
        <v>2</v>
      </c>
      <c r="H18" s="9">
        <v>15</v>
      </c>
      <c r="I18" s="9">
        <v>1</v>
      </c>
      <c r="J18" s="9">
        <v>0</v>
      </c>
    </row>
    <row r="19" spans="1:10" x14ac:dyDescent="0.3">
      <c r="A19" s="9" t="s">
        <v>10</v>
      </c>
      <c r="B19" s="13" t="s">
        <v>30</v>
      </c>
      <c r="C19" s="9" t="s">
        <v>23</v>
      </c>
      <c r="D19" s="9" t="s">
        <v>22</v>
      </c>
      <c r="E19" s="9">
        <v>4</v>
      </c>
      <c r="F19" s="10">
        <f t="shared" si="2"/>
        <v>0.85106382978723405</v>
      </c>
      <c r="G19" s="9">
        <v>0</v>
      </c>
      <c r="H19" s="9">
        <v>0</v>
      </c>
      <c r="I19" s="9">
        <v>0</v>
      </c>
      <c r="J19" s="9">
        <v>0</v>
      </c>
    </row>
    <row r="20" spans="1:10" x14ac:dyDescent="0.3">
      <c r="A20" s="9" t="s">
        <v>10</v>
      </c>
      <c r="B20" s="13" t="s">
        <v>30</v>
      </c>
      <c r="C20" s="9" t="s">
        <v>23</v>
      </c>
      <c r="D20" s="9" t="s">
        <v>21</v>
      </c>
      <c r="E20" s="9">
        <v>1</v>
      </c>
      <c r="F20" s="10">
        <f t="shared" si="2"/>
        <v>0.21276595744680851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3">
      <c r="A21" s="9" t="s">
        <v>10</v>
      </c>
      <c r="B21" s="13" t="s">
        <v>31</v>
      </c>
      <c r="C21" s="9" t="s">
        <v>19</v>
      </c>
      <c r="D21" s="9" t="s">
        <v>22</v>
      </c>
      <c r="E21" s="9">
        <v>1</v>
      </c>
      <c r="F21" s="10">
        <f t="shared" si="2"/>
        <v>0.21276595744680851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3">
      <c r="A22" s="9" t="s">
        <v>16</v>
      </c>
      <c r="B22" s="13" t="s">
        <v>32</v>
      </c>
      <c r="C22" s="9" t="s">
        <v>23</v>
      </c>
      <c r="D22" s="9" t="s">
        <v>22</v>
      </c>
      <c r="E22" s="9">
        <v>9</v>
      </c>
      <c r="F22" s="10">
        <f>E22*10/53</f>
        <v>1.6981132075471699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3">
      <c r="A23" s="9" t="s">
        <v>16</v>
      </c>
      <c r="B23" s="13" t="s">
        <v>32</v>
      </c>
      <c r="C23" s="9" t="s">
        <v>23</v>
      </c>
      <c r="D23" s="9" t="s">
        <v>21</v>
      </c>
      <c r="E23" s="9">
        <v>31</v>
      </c>
      <c r="F23" s="10">
        <f t="shared" ref="F23:F40" si="3">E23*10/53</f>
        <v>5.8490566037735849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">
      <c r="A24" s="9" t="s">
        <v>16</v>
      </c>
      <c r="B24" s="13" t="s">
        <v>32</v>
      </c>
      <c r="C24" s="9" t="s">
        <v>19</v>
      </c>
      <c r="D24" s="9" t="s">
        <v>22</v>
      </c>
      <c r="E24" s="9">
        <v>9</v>
      </c>
      <c r="F24" s="10">
        <f t="shared" si="3"/>
        <v>1.6981132075471699</v>
      </c>
      <c r="G24" s="9">
        <v>0</v>
      </c>
      <c r="H24" s="9">
        <v>0</v>
      </c>
      <c r="I24" s="9">
        <v>0</v>
      </c>
      <c r="J24" s="9">
        <v>0</v>
      </c>
    </row>
    <row r="25" spans="1:10" x14ac:dyDescent="0.3">
      <c r="A25" s="9" t="s">
        <v>16</v>
      </c>
      <c r="B25" s="13" t="s">
        <v>32</v>
      </c>
      <c r="C25" s="9" t="s">
        <v>19</v>
      </c>
      <c r="D25" s="9" t="s">
        <v>21</v>
      </c>
      <c r="E25" s="9">
        <v>47</v>
      </c>
      <c r="F25" s="10">
        <f t="shared" si="3"/>
        <v>8.8679245283018862</v>
      </c>
      <c r="G25" s="9">
        <v>2</v>
      </c>
      <c r="H25" s="9">
        <v>16</v>
      </c>
      <c r="I25" s="9">
        <v>1</v>
      </c>
      <c r="J25" s="9">
        <v>0</v>
      </c>
    </row>
    <row r="26" spans="1:10" x14ac:dyDescent="0.3">
      <c r="A26" s="9" t="s">
        <v>16</v>
      </c>
      <c r="B26" s="13" t="s">
        <v>31</v>
      </c>
      <c r="C26" s="9" t="s">
        <v>23</v>
      </c>
      <c r="D26" s="9" t="s">
        <v>22</v>
      </c>
      <c r="E26" s="9">
        <v>1</v>
      </c>
      <c r="F26" s="10">
        <f t="shared" si="3"/>
        <v>0.18867924528301888</v>
      </c>
      <c r="G26" s="9">
        <v>0</v>
      </c>
      <c r="H26" s="9">
        <v>0</v>
      </c>
      <c r="I26" s="9">
        <v>0</v>
      </c>
      <c r="J26" s="9">
        <v>0</v>
      </c>
    </row>
    <row r="27" spans="1:10" x14ac:dyDescent="0.3">
      <c r="A27" s="9" t="s">
        <v>16</v>
      </c>
      <c r="B27" s="13" t="s">
        <v>31</v>
      </c>
      <c r="C27" s="9" t="s">
        <v>19</v>
      </c>
      <c r="D27" s="9" t="s">
        <v>22</v>
      </c>
      <c r="E27" s="9">
        <v>2</v>
      </c>
      <c r="F27" s="10">
        <f t="shared" si="3"/>
        <v>0.37735849056603776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16</v>
      </c>
      <c r="B28" s="13" t="s">
        <v>28</v>
      </c>
      <c r="C28" s="9" t="s">
        <v>23</v>
      </c>
      <c r="D28" s="9" t="s">
        <v>21</v>
      </c>
      <c r="E28" s="9">
        <v>1</v>
      </c>
      <c r="F28" s="10">
        <f t="shared" si="3"/>
        <v>0.18867924528301888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16</v>
      </c>
      <c r="B29" s="13" t="s">
        <v>28</v>
      </c>
      <c r="C29" s="9" t="s">
        <v>19</v>
      </c>
      <c r="D29" s="9" t="s">
        <v>21</v>
      </c>
      <c r="E29" s="9">
        <v>2</v>
      </c>
      <c r="F29" s="10">
        <f t="shared" si="3"/>
        <v>0.37735849056603776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3">
      <c r="A30" s="9" t="s">
        <v>16</v>
      </c>
      <c r="B30" s="13" t="s">
        <v>36</v>
      </c>
      <c r="C30" s="9" t="s">
        <v>19</v>
      </c>
      <c r="D30" s="9" t="s">
        <v>22</v>
      </c>
      <c r="E30" s="9">
        <v>2</v>
      </c>
      <c r="F30" s="10">
        <f t="shared" si="3"/>
        <v>0.37735849056603776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s="9" t="s">
        <v>16</v>
      </c>
      <c r="B31" s="13" t="s">
        <v>36</v>
      </c>
      <c r="C31" s="9" t="s">
        <v>19</v>
      </c>
      <c r="D31" s="9" t="s">
        <v>21</v>
      </c>
      <c r="E31" s="9">
        <v>3</v>
      </c>
      <c r="F31" s="10">
        <f t="shared" si="3"/>
        <v>0.56603773584905659</v>
      </c>
      <c r="G31" s="9">
        <v>0</v>
      </c>
      <c r="H31" s="9">
        <v>0</v>
      </c>
      <c r="I31" s="9">
        <v>0</v>
      </c>
      <c r="J31" s="9">
        <v>0</v>
      </c>
    </row>
    <row r="32" spans="1:10" x14ac:dyDescent="0.3">
      <c r="A32" s="9" t="s">
        <v>16</v>
      </c>
      <c r="B32" s="13" t="s">
        <v>30</v>
      </c>
      <c r="C32" s="9" t="s">
        <v>23</v>
      </c>
      <c r="D32" s="9" t="s">
        <v>21</v>
      </c>
      <c r="E32" s="9">
        <v>5</v>
      </c>
      <c r="F32" s="10">
        <f t="shared" si="3"/>
        <v>0.94339622641509435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9" t="s">
        <v>16</v>
      </c>
      <c r="B33" s="13" t="s">
        <v>30</v>
      </c>
      <c r="C33" s="9" t="s">
        <v>19</v>
      </c>
      <c r="D33" s="9" t="s">
        <v>22</v>
      </c>
      <c r="E33" s="9">
        <v>1</v>
      </c>
      <c r="F33" s="10">
        <f t="shared" si="3"/>
        <v>0.18867924528301888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3">
      <c r="A34" s="9" t="s">
        <v>16</v>
      </c>
      <c r="B34" s="13" t="s">
        <v>30</v>
      </c>
      <c r="C34" s="9" t="s">
        <v>19</v>
      </c>
      <c r="D34" s="9" t="s">
        <v>21</v>
      </c>
      <c r="E34" s="9">
        <v>1</v>
      </c>
      <c r="F34" s="10">
        <f t="shared" si="3"/>
        <v>0.18867924528301888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3">
      <c r="A35" s="9" t="s">
        <v>16</v>
      </c>
      <c r="B35" s="13" t="s">
        <v>25</v>
      </c>
      <c r="C35" s="9" t="s">
        <v>23</v>
      </c>
      <c r="D35" s="9" t="s">
        <v>22</v>
      </c>
      <c r="E35" s="9">
        <v>1</v>
      </c>
      <c r="F35" s="10">
        <f t="shared" si="3"/>
        <v>0.18867924528301888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3">
      <c r="A36" s="9" t="s">
        <v>16</v>
      </c>
      <c r="B36" s="13" t="s">
        <v>25</v>
      </c>
      <c r="C36" s="9" t="s">
        <v>23</v>
      </c>
      <c r="D36" s="9" t="s">
        <v>21</v>
      </c>
      <c r="E36" s="9">
        <v>4</v>
      </c>
      <c r="F36" s="10">
        <f t="shared" si="3"/>
        <v>0.75471698113207553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3">
      <c r="A37" s="9" t="s">
        <v>16</v>
      </c>
      <c r="B37" s="13" t="s">
        <v>25</v>
      </c>
      <c r="C37" s="9" t="s">
        <v>19</v>
      </c>
      <c r="D37" s="9" t="s">
        <v>21</v>
      </c>
      <c r="E37" s="9">
        <v>6</v>
      </c>
      <c r="F37" s="10">
        <f t="shared" si="3"/>
        <v>1.1320754716981132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3">
      <c r="A38" s="9" t="s">
        <v>16</v>
      </c>
      <c r="B38" s="13" t="s">
        <v>26</v>
      </c>
      <c r="C38" s="9" t="s">
        <v>23</v>
      </c>
      <c r="D38" s="9" t="s">
        <v>21</v>
      </c>
      <c r="E38" s="9">
        <v>2</v>
      </c>
      <c r="F38" s="10">
        <f t="shared" si="3"/>
        <v>0.37735849056603776</v>
      </c>
      <c r="G38" s="9">
        <v>0</v>
      </c>
      <c r="H38" s="9">
        <v>0</v>
      </c>
      <c r="I38" s="9">
        <v>0</v>
      </c>
      <c r="J38" s="9">
        <v>0</v>
      </c>
    </row>
    <row r="39" spans="1:10" x14ac:dyDescent="0.3">
      <c r="A39" s="9" t="s">
        <v>16</v>
      </c>
      <c r="B39" s="13" t="s">
        <v>26</v>
      </c>
      <c r="C39" s="9" t="s">
        <v>19</v>
      </c>
      <c r="D39" s="9" t="s">
        <v>22</v>
      </c>
      <c r="E39" s="9">
        <v>1</v>
      </c>
      <c r="F39" s="10">
        <f t="shared" si="3"/>
        <v>0.18867924528301888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3">
      <c r="A40" s="9" t="s">
        <v>16</v>
      </c>
      <c r="B40" s="13" t="s">
        <v>26</v>
      </c>
      <c r="C40" s="9" t="s">
        <v>19</v>
      </c>
      <c r="D40" s="9" t="s">
        <v>21</v>
      </c>
      <c r="E40" s="9">
        <v>2</v>
      </c>
      <c r="F40" s="10">
        <f t="shared" si="3"/>
        <v>0.37735849056603776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3">
      <c r="A41" s="9" t="s">
        <v>11</v>
      </c>
      <c r="B41" s="13" t="s">
        <v>32</v>
      </c>
      <c r="C41" s="9" t="s">
        <v>23</v>
      </c>
      <c r="D41" s="9" t="s">
        <v>21</v>
      </c>
      <c r="E41" s="9">
        <v>5</v>
      </c>
      <c r="F41" s="10">
        <f>E41*10/19</f>
        <v>2.6315789473684212</v>
      </c>
      <c r="G41" s="9">
        <v>0</v>
      </c>
      <c r="H41" s="9">
        <v>0</v>
      </c>
      <c r="I41" s="9">
        <v>0</v>
      </c>
      <c r="J41" s="9">
        <v>0</v>
      </c>
    </row>
    <row r="42" spans="1:10" x14ac:dyDescent="0.3">
      <c r="A42" s="9" t="s">
        <v>11</v>
      </c>
      <c r="B42" s="13" t="s">
        <v>32</v>
      </c>
      <c r="C42" s="9" t="s">
        <v>19</v>
      </c>
      <c r="D42" s="9" t="s">
        <v>21</v>
      </c>
      <c r="E42" s="9">
        <v>1</v>
      </c>
      <c r="F42" s="10">
        <f t="shared" ref="F42:F48" si="4">E42*10/19</f>
        <v>0.52631578947368418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3">
      <c r="A43" s="9" t="s">
        <v>11</v>
      </c>
      <c r="B43" s="13" t="s">
        <v>30</v>
      </c>
      <c r="C43" s="9" t="s">
        <v>19</v>
      </c>
      <c r="D43" s="9" t="s">
        <v>22</v>
      </c>
      <c r="E43" s="9">
        <v>1</v>
      </c>
      <c r="F43" s="10">
        <f t="shared" si="4"/>
        <v>0.52631578947368418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3">
      <c r="A44" s="9" t="s">
        <v>11</v>
      </c>
      <c r="B44" s="13" t="s">
        <v>28</v>
      </c>
      <c r="C44" s="9" t="s">
        <v>23</v>
      </c>
      <c r="D44" s="9" t="s">
        <v>21</v>
      </c>
      <c r="E44" s="9">
        <v>4</v>
      </c>
      <c r="F44" s="10">
        <f t="shared" si="4"/>
        <v>2.1052631578947367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3">
      <c r="A45" s="9" t="s">
        <v>11</v>
      </c>
      <c r="B45" s="13" t="s">
        <v>36</v>
      </c>
      <c r="C45" s="9" t="s">
        <v>23</v>
      </c>
      <c r="D45" s="9" t="s">
        <v>21</v>
      </c>
      <c r="E45" s="9">
        <v>2</v>
      </c>
      <c r="F45" s="10">
        <f t="shared" si="4"/>
        <v>1.0526315789473684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3">
      <c r="A46" s="9" t="s">
        <v>11</v>
      </c>
      <c r="B46" s="13" t="s">
        <v>36</v>
      </c>
      <c r="C46" s="9" t="s">
        <v>19</v>
      </c>
      <c r="D46" s="9" t="s">
        <v>22</v>
      </c>
      <c r="E46" s="9">
        <v>1</v>
      </c>
      <c r="F46" s="10">
        <f t="shared" si="4"/>
        <v>0.52631578947368418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3">
      <c r="A47" s="9" t="s">
        <v>11</v>
      </c>
      <c r="B47" s="13" t="s">
        <v>36</v>
      </c>
      <c r="C47" s="9" t="s">
        <v>19</v>
      </c>
      <c r="D47" s="9" t="s">
        <v>21</v>
      </c>
      <c r="E47" s="9">
        <v>2</v>
      </c>
      <c r="F47" s="10">
        <f t="shared" si="4"/>
        <v>1.0526315789473684</v>
      </c>
      <c r="G47" s="9">
        <v>0</v>
      </c>
      <c r="H47" s="9">
        <v>0</v>
      </c>
      <c r="I47" s="9">
        <v>0</v>
      </c>
      <c r="J47" s="9">
        <v>0</v>
      </c>
    </row>
    <row r="48" spans="1:10" x14ac:dyDescent="0.3">
      <c r="A48" s="9" t="s">
        <v>11</v>
      </c>
      <c r="B48" s="13" t="s">
        <v>25</v>
      </c>
      <c r="C48" s="9" t="s">
        <v>23</v>
      </c>
      <c r="D48" s="9" t="s">
        <v>21</v>
      </c>
      <c r="E48" s="9">
        <v>1</v>
      </c>
      <c r="F48" s="10">
        <f t="shared" si="4"/>
        <v>0.52631578947368418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3">
      <c r="A49" s="9" t="s">
        <v>15</v>
      </c>
      <c r="B49" s="13" t="s">
        <v>32</v>
      </c>
      <c r="C49" s="9" t="s">
        <v>23</v>
      </c>
      <c r="D49" s="9" t="s">
        <v>22</v>
      </c>
      <c r="E49" s="9">
        <v>3</v>
      </c>
      <c r="F49" s="10">
        <f>E49*10/54</f>
        <v>0.55555555555555558</v>
      </c>
      <c r="G49" s="9">
        <v>0</v>
      </c>
      <c r="H49" s="9">
        <v>0</v>
      </c>
      <c r="I49" s="9">
        <v>0</v>
      </c>
      <c r="J49" s="9">
        <v>0</v>
      </c>
    </row>
    <row r="50" spans="1:10" x14ac:dyDescent="0.3">
      <c r="A50" s="9" t="s">
        <v>15</v>
      </c>
      <c r="B50" s="13" t="s">
        <v>32</v>
      </c>
      <c r="C50" s="9" t="s">
        <v>23</v>
      </c>
      <c r="D50" s="9" t="s">
        <v>21</v>
      </c>
      <c r="E50" s="9">
        <v>10</v>
      </c>
      <c r="F50" s="10">
        <f t="shared" ref="F50:F60" si="5">E50*10/54</f>
        <v>1.8518518518518519</v>
      </c>
      <c r="G50" s="9">
        <v>1</v>
      </c>
      <c r="H50" s="9">
        <v>1</v>
      </c>
      <c r="I50" s="9">
        <v>0</v>
      </c>
      <c r="J50" s="9">
        <v>0</v>
      </c>
    </row>
    <row r="51" spans="1:10" x14ac:dyDescent="0.3">
      <c r="A51" s="9" t="s">
        <v>15</v>
      </c>
      <c r="B51" s="13" t="s">
        <v>32</v>
      </c>
      <c r="C51" s="9" t="s">
        <v>19</v>
      </c>
      <c r="D51" s="9" t="s">
        <v>21</v>
      </c>
      <c r="E51" s="9">
        <v>6</v>
      </c>
      <c r="F51" s="10">
        <f t="shared" si="5"/>
        <v>1.1111111111111112</v>
      </c>
      <c r="G51" s="9">
        <v>0</v>
      </c>
      <c r="H51" s="9">
        <v>0</v>
      </c>
      <c r="I51" s="9">
        <v>0</v>
      </c>
      <c r="J51" s="9">
        <v>0</v>
      </c>
    </row>
    <row r="52" spans="1:10" x14ac:dyDescent="0.3">
      <c r="A52" s="9" t="s">
        <v>15</v>
      </c>
      <c r="B52" s="13" t="s">
        <v>31</v>
      </c>
      <c r="C52" s="9" t="s">
        <v>19</v>
      </c>
      <c r="D52" s="9" t="s">
        <v>22</v>
      </c>
      <c r="E52" s="9">
        <v>2</v>
      </c>
      <c r="F52" s="10">
        <f t="shared" si="5"/>
        <v>0.37037037037037035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3">
      <c r="A53" s="9" t="s">
        <v>15</v>
      </c>
      <c r="B53" s="13" t="s">
        <v>31</v>
      </c>
      <c r="C53" s="9" t="s">
        <v>19</v>
      </c>
      <c r="D53" s="9" t="s">
        <v>21</v>
      </c>
      <c r="E53" s="9">
        <v>2</v>
      </c>
      <c r="F53" s="10">
        <f t="shared" si="5"/>
        <v>0.37037037037037035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9" t="s">
        <v>15</v>
      </c>
      <c r="B54" s="13" t="s">
        <v>36</v>
      </c>
      <c r="C54" s="9" t="s">
        <v>23</v>
      </c>
      <c r="D54" s="9" t="s">
        <v>22</v>
      </c>
      <c r="E54" s="9">
        <v>1</v>
      </c>
      <c r="F54" s="10">
        <f t="shared" si="5"/>
        <v>0.18518518518518517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3">
      <c r="A55" s="9" t="s">
        <v>15</v>
      </c>
      <c r="B55" s="13" t="s">
        <v>36</v>
      </c>
      <c r="C55" s="9" t="s">
        <v>19</v>
      </c>
      <c r="D55" s="9" t="s">
        <v>21</v>
      </c>
      <c r="E55" s="9">
        <v>1</v>
      </c>
      <c r="F55" s="10">
        <f t="shared" si="5"/>
        <v>0.18518518518518517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3">
      <c r="A56" s="9" t="s">
        <v>15</v>
      </c>
      <c r="B56" s="13" t="s">
        <v>27</v>
      </c>
      <c r="C56" s="9" t="s">
        <v>19</v>
      </c>
      <c r="D56" s="9" t="s">
        <v>21</v>
      </c>
      <c r="E56" s="9">
        <v>1</v>
      </c>
      <c r="F56" s="10">
        <f t="shared" si="5"/>
        <v>0.18518518518518517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3">
      <c r="A57" s="9" t="s">
        <v>15</v>
      </c>
      <c r="B57" s="13" t="s">
        <v>30</v>
      </c>
      <c r="C57" s="9" t="s">
        <v>19</v>
      </c>
      <c r="D57" s="9" t="s">
        <v>22</v>
      </c>
      <c r="E57" s="9">
        <v>1</v>
      </c>
      <c r="F57" s="10">
        <f t="shared" si="5"/>
        <v>0.18518518518518517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3">
      <c r="A58" s="9" t="s">
        <v>15</v>
      </c>
      <c r="B58" s="13" t="s">
        <v>30</v>
      </c>
      <c r="C58" s="9" t="s">
        <v>19</v>
      </c>
      <c r="D58" s="9" t="s">
        <v>21</v>
      </c>
      <c r="E58" s="9">
        <v>2</v>
      </c>
      <c r="F58" s="10">
        <f t="shared" si="5"/>
        <v>0.37037037037037035</v>
      </c>
      <c r="G58" s="9">
        <v>0</v>
      </c>
      <c r="H58" s="9">
        <v>0</v>
      </c>
      <c r="I58" s="9">
        <v>0</v>
      </c>
      <c r="J58" s="9">
        <v>0</v>
      </c>
    </row>
    <row r="59" spans="1:10" x14ac:dyDescent="0.3">
      <c r="A59" s="9" t="s">
        <v>15</v>
      </c>
      <c r="B59" s="13" t="s">
        <v>28</v>
      </c>
      <c r="C59" s="9" t="s">
        <v>23</v>
      </c>
      <c r="D59" s="9" t="s">
        <v>21</v>
      </c>
      <c r="E59" s="9">
        <v>1</v>
      </c>
      <c r="F59" s="10">
        <f t="shared" si="5"/>
        <v>0.18518518518518517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3">
      <c r="A60" s="9" t="s">
        <v>15</v>
      </c>
      <c r="B60" s="13" t="s">
        <v>25</v>
      </c>
      <c r="C60" s="9" t="s">
        <v>19</v>
      </c>
      <c r="D60" s="9" t="s">
        <v>21</v>
      </c>
      <c r="E60" s="9">
        <v>5</v>
      </c>
      <c r="F60" s="10">
        <f t="shared" si="5"/>
        <v>0.92592592592592593</v>
      </c>
      <c r="G60" s="9">
        <v>0</v>
      </c>
      <c r="H60" s="9">
        <v>0</v>
      </c>
      <c r="I60" s="9">
        <v>0</v>
      </c>
      <c r="J60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pane ySplit="1" topLeftCell="A7" activePane="bottomLeft" state="frozen"/>
      <selection pane="bottomLeft" activeCell="A2" sqref="A2:J29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5546875" customWidth="1"/>
    <col min="7" max="7" width="23" customWidth="1"/>
    <col min="8" max="8" width="11" customWidth="1"/>
    <col min="9" max="9" width="9.5546875" customWidth="1"/>
    <col min="10" max="10" width="9.109375" customWidth="1"/>
  </cols>
  <sheetData>
    <row r="1" spans="1:10" ht="41.4" customHeight="1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3">
      <c r="A2" s="9" t="s">
        <v>8</v>
      </c>
      <c r="B2" s="9" t="s">
        <v>31</v>
      </c>
      <c r="C2" s="9" t="s">
        <v>19</v>
      </c>
      <c r="D2" s="9" t="s">
        <v>21</v>
      </c>
      <c r="E2" s="8">
        <v>1</v>
      </c>
      <c r="F2" s="8">
        <v>0.1</v>
      </c>
      <c r="G2" s="8">
        <v>0</v>
      </c>
      <c r="H2" s="8">
        <v>0</v>
      </c>
      <c r="I2" s="8">
        <v>0</v>
      </c>
      <c r="J2" s="8">
        <v>0</v>
      </c>
    </row>
    <row r="3" spans="1:10" x14ac:dyDescent="0.3">
      <c r="A3" s="9" t="s">
        <v>8</v>
      </c>
      <c r="B3" s="9" t="s">
        <v>30</v>
      </c>
      <c r="C3" s="9" t="s">
        <v>23</v>
      </c>
      <c r="D3" s="9" t="s">
        <v>21</v>
      </c>
      <c r="E3" s="8">
        <v>1</v>
      </c>
      <c r="F3" s="8">
        <v>0.1</v>
      </c>
      <c r="G3" s="8">
        <v>0</v>
      </c>
      <c r="H3" s="8">
        <v>0</v>
      </c>
      <c r="I3" s="8">
        <v>0</v>
      </c>
      <c r="J3" s="8">
        <v>0</v>
      </c>
    </row>
    <row r="4" spans="1:10" x14ac:dyDescent="0.3">
      <c r="A4" s="9" t="s">
        <v>8</v>
      </c>
      <c r="B4" s="9" t="s">
        <v>30</v>
      </c>
      <c r="C4" s="9" t="s">
        <v>19</v>
      </c>
      <c r="D4" s="9" t="s">
        <v>22</v>
      </c>
      <c r="E4" s="8">
        <v>2</v>
      </c>
      <c r="F4" s="8">
        <v>0.3</v>
      </c>
      <c r="G4" s="8">
        <v>0</v>
      </c>
      <c r="H4" s="8">
        <v>0</v>
      </c>
      <c r="I4" s="8">
        <v>0</v>
      </c>
      <c r="J4" s="8">
        <v>0</v>
      </c>
    </row>
    <row r="5" spans="1:10" x14ac:dyDescent="0.3">
      <c r="A5" s="9" t="s">
        <v>8</v>
      </c>
      <c r="B5" s="9" t="s">
        <v>30</v>
      </c>
      <c r="C5" s="9" t="s">
        <v>19</v>
      </c>
      <c r="D5" s="9" t="s">
        <v>21</v>
      </c>
      <c r="E5" s="9">
        <v>2</v>
      </c>
      <c r="F5" s="9">
        <v>0.3</v>
      </c>
      <c r="G5" s="9">
        <v>0</v>
      </c>
      <c r="H5" s="9">
        <v>0</v>
      </c>
      <c r="I5" s="9">
        <v>0</v>
      </c>
      <c r="J5" s="9">
        <v>0</v>
      </c>
    </row>
    <row r="6" spans="1:10" x14ac:dyDescent="0.3">
      <c r="A6" s="9" t="s">
        <v>9</v>
      </c>
      <c r="B6" s="9" t="s">
        <v>30</v>
      </c>
      <c r="C6" s="9" t="s">
        <v>23</v>
      </c>
      <c r="D6" s="9" t="s">
        <v>21</v>
      </c>
      <c r="E6" s="9">
        <v>1</v>
      </c>
      <c r="F6" s="9">
        <v>0.8</v>
      </c>
      <c r="G6" s="9">
        <v>0</v>
      </c>
      <c r="H6" s="9">
        <v>0</v>
      </c>
      <c r="I6" s="9">
        <v>0</v>
      </c>
      <c r="J6" s="9">
        <v>0</v>
      </c>
    </row>
    <row r="7" spans="1:10" x14ac:dyDescent="0.3">
      <c r="A7" s="9" t="s">
        <v>9</v>
      </c>
      <c r="B7" s="9" t="s">
        <v>25</v>
      </c>
      <c r="C7" s="9" t="s">
        <v>23</v>
      </c>
      <c r="D7" s="9" t="s">
        <v>21</v>
      </c>
      <c r="E7" s="9">
        <v>2</v>
      </c>
      <c r="F7" s="9">
        <v>1.5</v>
      </c>
      <c r="G7" s="9">
        <v>0</v>
      </c>
      <c r="H7" s="9">
        <v>0</v>
      </c>
      <c r="I7" s="9">
        <v>0</v>
      </c>
      <c r="J7" s="9">
        <v>0</v>
      </c>
    </row>
    <row r="8" spans="1:10" x14ac:dyDescent="0.3">
      <c r="A8" s="9" t="s">
        <v>9</v>
      </c>
      <c r="B8" s="9" t="s">
        <v>25</v>
      </c>
      <c r="C8" s="9" t="s">
        <v>19</v>
      </c>
      <c r="D8" s="9" t="s">
        <v>21</v>
      </c>
      <c r="E8" s="9">
        <v>1</v>
      </c>
      <c r="F8" s="9">
        <v>0.8</v>
      </c>
      <c r="G8" s="9">
        <v>0</v>
      </c>
      <c r="H8" s="9">
        <v>0</v>
      </c>
      <c r="I8" s="9">
        <v>0</v>
      </c>
      <c r="J8" s="9">
        <v>0</v>
      </c>
    </row>
    <row r="9" spans="1:10" x14ac:dyDescent="0.3">
      <c r="A9" s="9" t="s">
        <v>10</v>
      </c>
      <c r="B9" s="9" t="s">
        <v>29</v>
      </c>
      <c r="C9" s="9" t="s">
        <v>23</v>
      </c>
      <c r="D9" s="9" t="s">
        <v>21</v>
      </c>
      <c r="E9" s="9">
        <v>4</v>
      </c>
      <c r="F9" s="9">
        <v>1.3</v>
      </c>
      <c r="G9" s="9">
        <v>0</v>
      </c>
      <c r="H9" s="9">
        <v>0</v>
      </c>
      <c r="I9" s="9">
        <v>0</v>
      </c>
      <c r="J9" s="9">
        <v>0</v>
      </c>
    </row>
    <row r="10" spans="1:10" x14ac:dyDescent="0.3">
      <c r="A10" s="9" t="s">
        <v>10</v>
      </c>
      <c r="B10" s="9" t="s">
        <v>29</v>
      </c>
      <c r="C10" s="9" t="s">
        <v>19</v>
      </c>
      <c r="D10" s="9" t="s">
        <v>21</v>
      </c>
      <c r="E10" s="9">
        <v>3</v>
      </c>
      <c r="F10" s="10">
        <v>1</v>
      </c>
      <c r="G10" s="9">
        <v>0</v>
      </c>
      <c r="H10" s="9">
        <v>0</v>
      </c>
      <c r="I10" s="9">
        <v>0</v>
      </c>
      <c r="J10" s="9">
        <v>0</v>
      </c>
    </row>
    <row r="11" spans="1:10" x14ac:dyDescent="0.3">
      <c r="A11" s="9" t="s">
        <v>10</v>
      </c>
      <c r="B11" s="9" t="s">
        <v>29</v>
      </c>
      <c r="C11" s="9" t="s">
        <v>19</v>
      </c>
      <c r="D11" s="9" t="s">
        <v>22</v>
      </c>
      <c r="E11" s="9">
        <v>6</v>
      </c>
      <c r="F11" s="9">
        <v>1.9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3">
      <c r="A12" s="9" t="s">
        <v>10</v>
      </c>
      <c r="B12" s="9" t="s">
        <v>30</v>
      </c>
      <c r="C12" s="9" t="s">
        <v>19</v>
      </c>
      <c r="D12" s="9" t="s">
        <v>22</v>
      </c>
      <c r="E12" s="9">
        <v>4</v>
      </c>
      <c r="F12" s="9">
        <v>1.3</v>
      </c>
      <c r="G12" s="9">
        <v>0</v>
      </c>
      <c r="H12" s="9">
        <v>0</v>
      </c>
      <c r="I12" s="9">
        <v>0</v>
      </c>
      <c r="J12" s="9">
        <v>0</v>
      </c>
    </row>
    <row r="13" spans="1:10" x14ac:dyDescent="0.3">
      <c r="A13" s="9" t="s">
        <v>10</v>
      </c>
      <c r="B13" s="9" t="s">
        <v>30</v>
      </c>
      <c r="C13" s="9" t="s">
        <v>19</v>
      </c>
      <c r="D13" s="9" t="s">
        <v>21</v>
      </c>
      <c r="E13" s="9">
        <v>1</v>
      </c>
      <c r="F13" s="9">
        <v>0.3</v>
      </c>
      <c r="G13" s="9">
        <v>0</v>
      </c>
      <c r="H13" s="9">
        <v>0</v>
      </c>
      <c r="I13" s="9">
        <v>0</v>
      </c>
      <c r="J13" s="9">
        <v>0</v>
      </c>
    </row>
    <row r="14" spans="1:10" x14ac:dyDescent="0.3">
      <c r="A14" s="9" t="s">
        <v>10</v>
      </c>
      <c r="B14" s="9" t="s">
        <v>37</v>
      </c>
      <c r="C14" s="9" t="s">
        <v>19</v>
      </c>
      <c r="D14" s="9" t="s">
        <v>22</v>
      </c>
      <c r="E14" s="9">
        <v>1</v>
      </c>
      <c r="F14" s="9">
        <v>0.3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3">
      <c r="A15" s="9" t="s">
        <v>10</v>
      </c>
      <c r="B15" s="9" t="s">
        <v>31</v>
      </c>
      <c r="C15" s="9" t="s">
        <v>23</v>
      </c>
      <c r="D15" s="9" t="s">
        <v>21</v>
      </c>
      <c r="E15" s="9">
        <v>2</v>
      </c>
      <c r="F15" s="9">
        <v>0.6</v>
      </c>
      <c r="G15" s="9">
        <v>0</v>
      </c>
      <c r="H15" s="9">
        <v>0</v>
      </c>
      <c r="I15" s="9">
        <v>0</v>
      </c>
      <c r="J15" s="9">
        <v>0</v>
      </c>
    </row>
    <row r="16" spans="1:10" x14ac:dyDescent="0.3">
      <c r="A16" s="9" t="s">
        <v>10</v>
      </c>
      <c r="B16" s="9" t="s">
        <v>31</v>
      </c>
      <c r="C16" s="9" t="s">
        <v>19</v>
      </c>
      <c r="D16" s="9" t="s">
        <v>22</v>
      </c>
      <c r="E16" s="9">
        <v>3</v>
      </c>
      <c r="F16" s="10">
        <v>1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3">
      <c r="A17" s="9" t="s">
        <v>10</v>
      </c>
      <c r="B17" s="9" t="s">
        <v>25</v>
      </c>
      <c r="C17" s="9" t="s">
        <v>19</v>
      </c>
      <c r="D17" s="9" t="s">
        <v>22</v>
      </c>
      <c r="E17" s="9">
        <v>2</v>
      </c>
      <c r="F17" s="9">
        <v>0.6</v>
      </c>
      <c r="G17" s="9">
        <v>0</v>
      </c>
      <c r="H17" s="9">
        <v>0</v>
      </c>
      <c r="I17" s="9">
        <v>0</v>
      </c>
      <c r="J17" s="9">
        <v>0</v>
      </c>
    </row>
    <row r="18" spans="1:10" x14ac:dyDescent="0.3">
      <c r="A18" s="9" t="s">
        <v>16</v>
      </c>
      <c r="B18" s="9" t="s">
        <v>29</v>
      </c>
      <c r="C18" s="9" t="s">
        <v>23</v>
      </c>
      <c r="D18" s="9" t="s">
        <v>21</v>
      </c>
      <c r="E18" s="9">
        <v>4</v>
      </c>
      <c r="F18" s="9">
        <v>0.6</v>
      </c>
      <c r="G18" s="9">
        <v>0</v>
      </c>
      <c r="H18" s="9">
        <v>0</v>
      </c>
      <c r="I18" s="9">
        <v>0</v>
      </c>
      <c r="J18" s="9">
        <v>0</v>
      </c>
    </row>
    <row r="19" spans="1:10" x14ac:dyDescent="0.3">
      <c r="A19" s="9" t="s">
        <v>16</v>
      </c>
      <c r="B19" s="9" t="s">
        <v>29</v>
      </c>
      <c r="C19" s="9" t="s">
        <v>19</v>
      </c>
      <c r="D19" s="9" t="s">
        <v>22</v>
      </c>
      <c r="E19" s="9">
        <v>2</v>
      </c>
      <c r="F19" s="9">
        <v>0.3</v>
      </c>
      <c r="G19" s="9">
        <v>0</v>
      </c>
      <c r="H19" s="9">
        <v>0</v>
      </c>
      <c r="I19" s="9">
        <v>0</v>
      </c>
      <c r="J19" s="9">
        <v>0</v>
      </c>
    </row>
    <row r="20" spans="1:10" x14ac:dyDescent="0.3">
      <c r="A20" s="9" t="s">
        <v>16</v>
      </c>
      <c r="B20" s="9" t="s">
        <v>29</v>
      </c>
      <c r="C20" s="9" t="s">
        <v>19</v>
      </c>
      <c r="D20" s="9" t="s">
        <v>21</v>
      </c>
      <c r="E20" s="9">
        <v>7</v>
      </c>
      <c r="F20" s="10">
        <v>1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3">
      <c r="A21" s="9" t="s">
        <v>16</v>
      </c>
      <c r="B21" s="9" t="s">
        <v>31</v>
      </c>
      <c r="C21" s="9" t="s">
        <v>19</v>
      </c>
      <c r="D21" s="9" t="s">
        <v>21</v>
      </c>
      <c r="E21" s="9">
        <v>1</v>
      </c>
      <c r="F21" s="9">
        <v>0.1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3">
      <c r="A22" s="9" t="s">
        <v>16</v>
      </c>
      <c r="B22" s="9" t="s">
        <v>31</v>
      </c>
      <c r="C22" s="9" t="s">
        <v>23</v>
      </c>
      <c r="D22" s="9" t="s">
        <v>21</v>
      </c>
      <c r="E22" s="9">
        <v>1</v>
      </c>
      <c r="F22" s="9">
        <v>0.1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3">
      <c r="A23" s="9" t="s">
        <v>16</v>
      </c>
      <c r="B23" s="9" t="s">
        <v>30</v>
      </c>
      <c r="C23" s="9" t="s">
        <v>23</v>
      </c>
      <c r="D23" s="9" t="s">
        <v>21</v>
      </c>
      <c r="E23" s="9">
        <v>3</v>
      </c>
      <c r="F23" s="9">
        <v>0.4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">
      <c r="A24" s="9" t="s">
        <v>16</v>
      </c>
      <c r="B24" s="9" t="s">
        <v>30</v>
      </c>
      <c r="C24" s="9" t="s">
        <v>19</v>
      </c>
      <c r="D24" s="9" t="s">
        <v>21</v>
      </c>
      <c r="E24" s="9">
        <v>2</v>
      </c>
      <c r="F24" s="9">
        <v>0.3</v>
      </c>
      <c r="G24" s="9">
        <v>0</v>
      </c>
      <c r="H24" s="9">
        <v>0</v>
      </c>
      <c r="I24" s="9">
        <v>0</v>
      </c>
      <c r="J24" s="9">
        <v>0</v>
      </c>
    </row>
    <row r="25" spans="1:10" x14ac:dyDescent="0.3">
      <c r="A25" s="9" t="s">
        <v>16</v>
      </c>
      <c r="B25" s="9" t="s">
        <v>30</v>
      </c>
      <c r="C25" s="9" t="s">
        <v>19</v>
      </c>
      <c r="D25" s="9" t="s">
        <v>22</v>
      </c>
      <c r="E25" s="9">
        <v>5</v>
      </c>
      <c r="F25" s="9">
        <v>0.7</v>
      </c>
      <c r="G25" s="9">
        <v>1</v>
      </c>
      <c r="H25" s="9">
        <v>8</v>
      </c>
      <c r="I25" s="9">
        <v>5</v>
      </c>
      <c r="J25" s="9">
        <v>0</v>
      </c>
    </row>
    <row r="26" spans="1:10" x14ac:dyDescent="0.3">
      <c r="A26" s="9" t="s">
        <v>13</v>
      </c>
      <c r="B26" s="9" t="s">
        <v>30</v>
      </c>
      <c r="C26" s="9" t="s">
        <v>19</v>
      </c>
      <c r="D26" s="9" t="s">
        <v>22</v>
      </c>
      <c r="E26" s="9">
        <v>1</v>
      </c>
      <c r="F26" s="9">
        <v>0.3</v>
      </c>
      <c r="G26" s="9">
        <v>0</v>
      </c>
      <c r="H26" s="9">
        <v>0</v>
      </c>
      <c r="I26" s="9">
        <v>0</v>
      </c>
      <c r="J26" s="9">
        <v>0</v>
      </c>
    </row>
    <row r="27" spans="1:10" x14ac:dyDescent="0.3">
      <c r="A27" s="9" t="s">
        <v>13</v>
      </c>
      <c r="B27" s="9" t="s">
        <v>25</v>
      </c>
      <c r="C27" s="9" t="s">
        <v>19</v>
      </c>
      <c r="D27" s="9" t="s">
        <v>21</v>
      </c>
      <c r="E27" s="9">
        <v>1</v>
      </c>
      <c r="F27" s="9">
        <v>0.3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13</v>
      </c>
      <c r="B28" s="9" t="s">
        <v>25</v>
      </c>
      <c r="C28" s="9" t="s">
        <v>19</v>
      </c>
      <c r="D28" s="9" t="s">
        <v>22</v>
      </c>
      <c r="E28" s="9">
        <v>1</v>
      </c>
      <c r="F28" s="9">
        <v>0.3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13</v>
      </c>
      <c r="B29" s="9" t="s">
        <v>31</v>
      </c>
      <c r="C29" s="9" t="s">
        <v>19</v>
      </c>
      <c r="D29" s="9" t="s">
        <v>22</v>
      </c>
      <c r="E29" s="9">
        <v>2</v>
      </c>
      <c r="F29" s="9">
        <v>0.5</v>
      </c>
      <c r="G29" s="9">
        <v>0</v>
      </c>
      <c r="H29" s="9">
        <v>0</v>
      </c>
      <c r="I29" s="9">
        <v>0</v>
      </c>
      <c r="J29" s="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pane ySplit="1" topLeftCell="A61" activePane="bottomLeft" state="frozen"/>
      <selection pane="bottomLeft" activeCell="A2" sqref="A2:J84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5546875" customWidth="1"/>
    <col min="7" max="7" width="23" customWidth="1"/>
    <col min="8" max="8" width="11" customWidth="1"/>
    <col min="9" max="9" width="9.5546875" customWidth="1"/>
    <col min="10" max="10" width="9.109375" customWidth="1"/>
  </cols>
  <sheetData>
    <row r="1" spans="1:10" ht="41.4" customHeight="1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3">
      <c r="A2" s="9" t="s">
        <v>8</v>
      </c>
      <c r="B2" s="9" t="s">
        <v>30</v>
      </c>
      <c r="C2" s="9" t="s">
        <v>23</v>
      </c>
      <c r="D2" s="9" t="s">
        <v>22</v>
      </c>
      <c r="E2" s="8">
        <v>6</v>
      </c>
      <c r="F2" s="12">
        <f>E2*10/42</f>
        <v>1.4285714285714286</v>
      </c>
      <c r="G2" s="8">
        <v>0</v>
      </c>
      <c r="H2" s="8">
        <v>0</v>
      </c>
      <c r="I2" s="8">
        <v>0</v>
      </c>
      <c r="J2" s="8">
        <v>0</v>
      </c>
    </row>
    <row r="3" spans="1:10" x14ac:dyDescent="0.3">
      <c r="A3" s="9" t="s">
        <v>8</v>
      </c>
      <c r="B3" s="9" t="s">
        <v>30</v>
      </c>
      <c r="C3" s="9" t="s">
        <v>23</v>
      </c>
      <c r="D3" s="9" t="s">
        <v>21</v>
      </c>
      <c r="E3" s="8">
        <v>19</v>
      </c>
      <c r="F3" s="12">
        <f t="shared" ref="F3:F14" si="0">E3*10/42</f>
        <v>4.5238095238095237</v>
      </c>
      <c r="G3" s="8">
        <v>2</v>
      </c>
      <c r="H3" s="8">
        <v>6</v>
      </c>
      <c r="I3" s="8">
        <v>0</v>
      </c>
      <c r="J3" s="8">
        <v>0</v>
      </c>
    </row>
    <row r="4" spans="1:10" x14ac:dyDescent="0.3">
      <c r="A4" s="9" t="s">
        <v>8</v>
      </c>
      <c r="B4" s="9" t="s">
        <v>30</v>
      </c>
      <c r="C4" s="9" t="s">
        <v>19</v>
      </c>
      <c r="D4" s="9" t="s">
        <v>22</v>
      </c>
      <c r="E4" s="8">
        <v>5</v>
      </c>
      <c r="F4" s="12">
        <f t="shared" si="0"/>
        <v>1.1904761904761905</v>
      </c>
      <c r="G4" s="8">
        <v>0</v>
      </c>
      <c r="H4" s="8">
        <v>0</v>
      </c>
      <c r="I4" s="8">
        <v>0</v>
      </c>
      <c r="J4" s="8">
        <v>0</v>
      </c>
    </row>
    <row r="5" spans="1:10" x14ac:dyDescent="0.3">
      <c r="A5" s="9" t="s">
        <v>8</v>
      </c>
      <c r="B5" s="9" t="s">
        <v>30</v>
      </c>
      <c r="C5" s="9" t="s">
        <v>19</v>
      </c>
      <c r="D5" s="9" t="s">
        <v>21</v>
      </c>
      <c r="E5" s="8">
        <v>21</v>
      </c>
      <c r="F5" s="12">
        <f t="shared" si="0"/>
        <v>5</v>
      </c>
      <c r="G5" s="8">
        <v>0</v>
      </c>
      <c r="H5" s="8">
        <v>0</v>
      </c>
      <c r="I5" s="8">
        <v>0</v>
      </c>
      <c r="J5" s="8">
        <v>0</v>
      </c>
    </row>
    <row r="6" spans="1:10" x14ac:dyDescent="0.3">
      <c r="A6" s="9" t="s">
        <v>8</v>
      </c>
      <c r="B6" s="9" t="s">
        <v>29</v>
      </c>
      <c r="C6" s="9" t="s">
        <v>23</v>
      </c>
      <c r="D6" s="9" t="s">
        <v>21</v>
      </c>
      <c r="E6" s="8">
        <v>7</v>
      </c>
      <c r="F6" s="12">
        <f t="shared" si="0"/>
        <v>1.6666666666666667</v>
      </c>
      <c r="G6" s="8">
        <v>3</v>
      </c>
      <c r="H6" s="8">
        <v>3</v>
      </c>
      <c r="I6" s="8">
        <v>1</v>
      </c>
      <c r="J6" s="8">
        <v>0</v>
      </c>
    </row>
    <row r="7" spans="1:10" x14ac:dyDescent="0.3">
      <c r="A7" s="9" t="s">
        <v>8</v>
      </c>
      <c r="B7" s="9" t="s">
        <v>29</v>
      </c>
      <c r="C7" s="9" t="s">
        <v>19</v>
      </c>
      <c r="D7" s="9" t="s">
        <v>21</v>
      </c>
      <c r="E7" s="8">
        <v>10</v>
      </c>
      <c r="F7" s="12">
        <f t="shared" si="0"/>
        <v>2.3809523809523809</v>
      </c>
      <c r="G7" s="8">
        <v>2</v>
      </c>
      <c r="H7" s="8">
        <v>7</v>
      </c>
      <c r="I7" s="8">
        <v>0</v>
      </c>
      <c r="J7" s="8">
        <v>0</v>
      </c>
    </row>
    <row r="8" spans="1:10" x14ac:dyDescent="0.3">
      <c r="A8" s="9" t="s">
        <v>8</v>
      </c>
      <c r="B8" s="9" t="s">
        <v>28</v>
      </c>
      <c r="C8" s="9" t="s">
        <v>23</v>
      </c>
      <c r="D8" s="9" t="s">
        <v>21</v>
      </c>
      <c r="E8" s="8">
        <v>1</v>
      </c>
      <c r="F8" s="12">
        <f t="shared" si="0"/>
        <v>0.23809523809523808</v>
      </c>
      <c r="G8" s="8">
        <v>0</v>
      </c>
      <c r="H8" s="8">
        <v>0</v>
      </c>
      <c r="I8" s="8">
        <v>0</v>
      </c>
      <c r="J8" s="8">
        <v>0</v>
      </c>
    </row>
    <row r="9" spans="1:10" x14ac:dyDescent="0.3">
      <c r="A9" s="9" t="s">
        <v>8</v>
      </c>
      <c r="B9" s="9" t="s">
        <v>28</v>
      </c>
      <c r="C9" s="9" t="s">
        <v>19</v>
      </c>
      <c r="D9" s="9" t="s">
        <v>21</v>
      </c>
      <c r="E9" s="8">
        <v>1</v>
      </c>
      <c r="F9" s="12">
        <f t="shared" si="0"/>
        <v>0.23809523809523808</v>
      </c>
      <c r="G9" s="8">
        <v>0</v>
      </c>
      <c r="H9" s="8">
        <v>0</v>
      </c>
      <c r="I9" s="8">
        <v>0</v>
      </c>
      <c r="J9" s="8">
        <v>0</v>
      </c>
    </row>
    <row r="10" spans="1:10" x14ac:dyDescent="0.3">
      <c r="A10" s="9" t="s">
        <v>8</v>
      </c>
      <c r="B10" s="9" t="s">
        <v>27</v>
      </c>
      <c r="C10" s="9" t="s">
        <v>19</v>
      </c>
      <c r="D10" s="9" t="s">
        <v>22</v>
      </c>
      <c r="E10" s="8">
        <v>1</v>
      </c>
      <c r="F10" s="12">
        <f t="shared" si="0"/>
        <v>0.23809523809523808</v>
      </c>
      <c r="G10" s="8">
        <v>0</v>
      </c>
      <c r="H10" s="8">
        <v>0</v>
      </c>
      <c r="I10" s="8">
        <v>0</v>
      </c>
      <c r="J10" s="8">
        <v>0</v>
      </c>
    </row>
    <row r="11" spans="1:10" x14ac:dyDescent="0.3">
      <c r="A11" s="9" t="s">
        <v>8</v>
      </c>
      <c r="B11" s="9" t="s">
        <v>25</v>
      </c>
      <c r="C11" s="9" t="s">
        <v>23</v>
      </c>
      <c r="D11" s="9" t="s">
        <v>21</v>
      </c>
      <c r="E11" s="8">
        <v>3</v>
      </c>
      <c r="F11" s="12">
        <f t="shared" si="0"/>
        <v>0.7142857142857143</v>
      </c>
      <c r="G11" s="8">
        <v>1</v>
      </c>
      <c r="H11" s="8">
        <v>1</v>
      </c>
      <c r="I11" s="8">
        <v>0</v>
      </c>
      <c r="J11" s="8">
        <v>0</v>
      </c>
    </row>
    <row r="12" spans="1:10" x14ac:dyDescent="0.3">
      <c r="A12" s="9" t="s">
        <v>8</v>
      </c>
      <c r="B12" s="9" t="s">
        <v>25</v>
      </c>
      <c r="C12" s="9" t="s">
        <v>19</v>
      </c>
      <c r="D12" s="9" t="s">
        <v>21</v>
      </c>
      <c r="E12" s="9">
        <v>2</v>
      </c>
      <c r="F12" s="12">
        <f t="shared" si="0"/>
        <v>0.47619047619047616</v>
      </c>
      <c r="G12" s="9">
        <v>1</v>
      </c>
      <c r="H12" s="9">
        <v>1</v>
      </c>
      <c r="I12" s="9">
        <v>0</v>
      </c>
      <c r="J12" s="9">
        <v>0</v>
      </c>
    </row>
    <row r="13" spans="1:10" x14ac:dyDescent="0.3">
      <c r="A13" s="9" t="s">
        <v>8</v>
      </c>
      <c r="B13" s="9" t="s">
        <v>32</v>
      </c>
      <c r="C13" s="9" t="s">
        <v>23</v>
      </c>
      <c r="D13" s="9" t="s">
        <v>21</v>
      </c>
      <c r="E13" s="9">
        <v>10</v>
      </c>
      <c r="F13" s="12">
        <f t="shared" si="0"/>
        <v>2.3809523809523809</v>
      </c>
      <c r="G13" s="9">
        <v>18</v>
      </c>
      <c r="H13" s="9">
        <v>0</v>
      </c>
      <c r="I13" s="9">
        <v>0</v>
      </c>
      <c r="J13" s="9">
        <v>0</v>
      </c>
    </row>
    <row r="14" spans="1:10" x14ac:dyDescent="0.3">
      <c r="A14" s="9" t="s">
        <v>8</v>
      </c>
      <c r="B14" s="9" t="s">
        <v>32</v>
      </c>
      <c r="C14" s="9" t="s">
        <v>19</v>
      </c>
      <c r="D14" s="9" t="s">
        <v>22</v>
      </c>
      <c r="E14" s="9">
        <v>2</v>
      </c>
      <c r="F14" s="12">
        <f t="shared" si="0"/>
        <v>0.47619047619047616</v>
      </c>
      <c r="G14" s="9">
        <v>1</v>
      </c>
      <c r="H14" s="9">
        <v>1</v>
      </c>
      <c r="I14" s="9">
        <v>0</v>
      </c>
      <c r="J14" s="9">
        <v>0</v>
      </c>
    </row>
    <row r="15" spans="1:10" x14ac:dyDescent="0.3">
      <c r="A15" s="9" t="s">
        <v>8</v>
      </c>
      <c r="B15" s="9" t="s">
        <v>32</v>
      </c>
      <c r="C15" s="9" t="s">
        <v>19</v>
      </c>
      <c r="D15" s="9" t="s">
        <v>21</v>
      </c>
      <c r="E15" s="9">
        <v>12</v>
      </c>
      <c r="F15" s="12">
        <f>E15*10/42</f>
        <v>2.8571428571428572</v>
      </c>
      <c r="G15" s="9">
        <v>8</v>
      </c>
      <c r="H15" s="9">
        <v>89</v>
      </c>
      <c r="I15" s="9">
        <v>4</v>
      </c>
      <c r="J15" s="9">
        <v>0</v>
      </c>
    </row>
    <row r="16" spans="1:10" x14ac:dyDescent="0.3">
      <c r="A16" s="9" t="s">
        <v>9</v>
      </c>
      <c r="B16" s="9" t="s">
        <v>32</v>
      </c>
      <c r="C16" s="9" t="s">
        <v>23</v>
      </c>
      <c r="D16" s="9" t="s">
        <v>22</v>
      </c>
      <c r="E16" s="9">
        <v>2</v>
      </c>
      <c r="F16" s="10">
        <f>E16*10/42</f>
        <v>0.47619047619047616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3">
      <c r="A17" s="9" t="s">
        <v>9</v>
      </c>
      <c r="B17" s="9" t="s">
        <v>32</v>
      </c>
      <c r="C17" s="9" t="s">
        <v>23</v>
      </c>
      <c r="D17" s="9" t="s">
        <v>21</v>
      </c>
      <c r="E17" s="9">
        <v>8</v>
      </c>
      <c r="F17" s="10">
        <f t="shared" ref="F17:F37" si="1">E17*10/42</f>
        <v>1.9047619047619047</v>
      </c>
      <c r="G17" s="9">
        <v>3</v>
      </c>
      <c r="H17" s="9">
        <v>6</v>
      </c>
      <c r="I17" s="9">
        <v>0</v>
      </c>
      <c r="J17" s="9">
        <v>0</v>
      </c>
    </row>
    <row r="18" spans="1:10" x14ac:dyDescent="0.3">
      <c r="A18" s="9" t="s">
        <v>9</v>
      </c>
      <c r="B18" s="9" t="s">
        <v>32</v>
      </c>
      <c r="C18" s="9" t="s">
        <v>19</v>
      </c>
      <c r="D18" s="9" t="s">
        <v>22</v>
      </c>
      <c r="E18" s="9">
        <v>5</v>
      </c>
      <c r="F18" s="10">
        <f t="shared" si="1"/>
        <v>1.1904761904761905</v>
      </c>
      <c r="G18" s="9">
        <v>1</v>
      </c>
      <c r="H18" s="9">
        <v>1</v>
      </c>
      <c r="I18" s="9">
        <v>0</v>
      </c>
      <c r="J18" s="9">
        <v>0</v>
      </c>
    </row>
    <row r="19" spans="1:10" x14ac:dyDescent="0.3">
      <c r="A19" s="9" t="s">
        <v>9</v>
      </c>
      <c r="B19" s="9" t="s">
        <v>32</v>
      </c>
      <c r="C19" s="9" t="s">
        <v>19</v>
      </c>
      <c r="D19" s="9" t="s">
        <v>21</v>
      </c>
      <c r="E19" s="9">
        <v>13</v>
      </c>
      <c r="F19" s="10">
        <f t="shared" si="1"/>
        <v>3.0952380952380953</v>
      </c>
      <c r="G19" s="9">
        <v>5</v>
      </c>
      <c r="H19" s="9">
        <v>24</v>
      </c>
      <c r="I19" s="9">
        <v>1</v>
      </c>
      <c r="J19" s="9">
        <v>0</v>
      </c>
    </row>
    <row r="20" spans="1:10" x14ac:dyDescent="0.3">
      <c r="A20" s="9" t="s">
        <v>9</v>
      </c>
      <c r="B20" s="9" t="s">
        <v>25</v>
      </c>
      <c r="C20" s="9" t="s">
        <v>23</v>
      </c>
      <c r="D20" s="9" t="s">
        <v>21</v>
      </c>
      <c r="E20" s="9">
        <v>1</v>
      </c>
      <c r="F20" s="10">
        <f t="shared" si="1"/>
        <v>0.23809523809523808</v>
      </c>
      <c r="G20" s="9">
        <v>1</v>
      </c>
      <c r="H20" s="9">
        <v>3</v>
      </c>
      <c r="I20" s="9">
        <v>0</v>
      </c>
      <c r="J20" s="9">
        <v>0</v>
      </c>
    </row>
    <row r="21" spans="1:10" x14ac:dyDescent="0.3">
      <c r="A21" s="9" t="s">
        <v>9</v>
      </c>
      <c r="B21" s="9" t="s">
        <v>25</v>
      </c>
      <c r="C21" s="9" t="s">
        <v>19</v>
      </c>
      <c r="D21" s="9" t="s">
        <v>21</v>
      </c>
      <c r="E21" s="9">
        <v>2</v>
      </c>
      <c r="F21" s="10">
        <f t="shared" si="1"/>
        <v>0.47619047619047616</v>
      </c>
      <c r="G21" s="9">
        <v>1</v>
      </c>
      <c r="H21" s="9">
        <v>8</v>
      </c>
      <c r="I21" s="9">
        <v>0</v>
      </c>
      <c r="J21" s="9">
        <v>0</v>
      </c>
    </row>
    <row r="22" spans="1:10" x14ac:dyDescent="0.3">
      <c r="A22" s="9" t="s">
        <v>9</v>
      </c>
      <c r="B22" s="9" t="s">
        <v>28</v>
      </c>
      <c r="C22" s="9" t="s">
        <v>23</v>
      </c>
      <c r="D22" s="9" t="s">
        <v>21</v>
      </c>
      <c r="E22" s="9">
        <v>6</v>
      </c>
      <c r="F22" s="10">
        <f t="shared" si="1"/>
        <v>1.4285714285714286</v>
      </c>
      <c r="G22" s="9">
        <v>2</v>
      </c>
      <c r="H22" s="9">
        <v>4</v>
      </c>
      <c r="I22" s="9">
        <v>0</v>
      </c>
      <c r="J22" s="9">
        <v>0</v>
      </c>
    </row>
    <row r="23" spans="1:10" x14ac:dyDescent="0.3">
      <c r="A23" s="9" t="s">
        <v>9</v>
      </c>
      <c r="B23" s="9" t="s">
        <v>28</v>
      </c>
      <c r="C23" s="9" t="s">
        <v>19</v>
      </c>
      <c r="D23" s="9" t="s">
        <v>22</v>
      </c>
      <c r="E23" s="9">
        <v>4</v>
      </c>
      <c r="F23" s="10">
        <f t="shared" si="1"/>
        <v>0.95238095238095233</v>
      </c>
      <c r="G23" s="9">
        <v>1</v>
      </c>
      <c r="H23" s="9">
        <v>0</v>
      </c>
      <c r="I23" s="9">
        <v>2</v>
      </c>
      <c r="J23" s="9">
        <v>0</v>
      </c>
    </row>
    <row r="24" spans="1:10" x14ac:dyDescent="0.3">
      <c r="A24" s="9" t="s">
        <v>9</v>
      </c>
      <c r="B24" s="9" t="s">
        <v>28</v>
      </c>
      <c r="C24" s="9" t="s">
        <v>19</v>
      </c>
      <c r="D24" s="9" t="s">
        <v>21</v>
      </c>
      <c r="E24" s="9">
        <v>8</v>
      </c>
      <c r="F24" s="10">
        <f t="shared" si="1"/>
        <v>1.9047619047619047</v>
      </c>
      <c r="G24" s="9">
        <v>3</v>
      </c>
      <c r="H24" s="9">
        <v>19</v>
      </c>
      <c r="I24" s="9">
        <v>9</v>
      </c>
      <c r="J24" s="9">
        <v>0</v>
      </c>
    </row>
    <row r="25" spans="1:10" x14ac:dyDescent="0.3">
      <c r="A25" s="9" t="s">
        <v>9</v>
      </c>
      <c r="B25" s="9" t="s">
        <v>29</v>
      </c>
      <c r="C25" s="9" t="s">
        <v>23</v>
      </c>
      <c r="D25" s="9" t="s">
        <v>22</v>
      </c>
      <c r="E25" s="9">
        <v>5</v>
      </c>
      <c r="F25" s="10">
        <f t="shared" si="1"/>
        <v>1.1904761904761905</v>
      </c>
      <c r="G25" s="9">
        <v>1</v>
      </c>
      <c r="H25" s="9">
        <v>1</v>
      </c>
      <c r="I25" s="9">
        <v>0</v>
      </c>
      <c r="J25" s="9">
        <v>0</v>
      </c>
    </row>
    <row r="26" spans="1:10" x14ac:dyDescent="0.3">
      <c r="A26" s="9" t="s">
        <v>9</v>
      </c>
      <c r="B26" s="9" t="s">
        <v>29</v>
      </c>
      <c r="C26" s="9" t="s">
        <v>23</v>
      </c>
      <c r="D26" s="9" t="s">
        <v>21</v>
      </c>
      <c r="E26" s="9">
        <v>10</v>
      </c>
      <c r="F26" s="10">
        <f t="shared" si="1"/>
        <v>2.3809523809523809</v>
      </c>
      <c r="G26" s="9">
        <v>2</v>
      </c>
      <c r="H26" s="9">
        <v>2</v>
      </c>
      <c r="I26" s="9">
        <v>5</v>
      </c>
      <c r="J26" s="9">
        <v>0</v>
      </c>
    </row>
    <row r="27" spans="1:10" x14ac:dyDescent="0.3">
      <c r="A27" s="9" t="s">
        <v>9</v>
      </c>
      <c r="B27" s="9" t="s">
        <v>29</v>
      </c>
      <c r="C27" s="9" t="s">
        <v>19</v>
      </c>
      <c r="D27" s="9" t="s">
        <v>22</v>
      </c>
      <c r="E27" s="9">
        <v>3</v>
      </c>
      <c r="F27" s="10">
        <f t="shared" si="1"/>
        <v>0.7142857142857143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9</v>
      </c>
      <c r="B28" s="9" t="s">
        <v>29</v>
      </c>
      <c r="C28" s="9" t="s">
        <v>19</v>
      </c>
      <c r="D28" s="9" t="s">
        <v>21</v>
      </c>
      <c r="E28" s="9">
        <v>9</v>
      </c>
      <c r="F28" s="10">
        <f t="shared" si="1"/>
        <v>2.1428571428571428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9</v>
      </c>
      <c r="B29" s="9" t="s">
        <v>30</v>
      </c>
      <c r="C29" s="9" t="s">
        <v>23</v>
      </c>
      <c r="D29" s="9" t="s">
        <v>21</v>
      </c>
      <c r="E29" s="9">
        <v>5</v>
      </c>
      <c r="F29" s="10">
        <f t="shared" si="1"/>
        <v>1.1904761904761905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3">
      <c r="A30" s="9" t="s">
        <v>9</v>
      </c>
      <c r="B30" s="9" t="s">
        <v>30</v>
      </c>
      <c r="C30" s="9" t="s">
        <v>19</v>
      </c>
      <c r="D30" s="9" t="s">
        <v>22</v>
      </c>
      <c r="E30" s="9">
        <v>4</v>
      </c>
      <c r="F30" s="10">
        <f t="shared" si="1"/>
        <v>0.95238095238095233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s="9" t="s">
        <v>9</v>
      </c>
      <c r="B31" s="9" t="s">
        <v>30</v>
      </c>
      <c r="C31" s="9" t="s">
        <v>19</v>
      </c>
      <c r="D31" s="9" t="s">
        <v>21</v>
      </c>
      <c r="E31" s="9">
        <v>14</v>
      </c>
      <c r="F31" s="10">
        <f t="shared" si="1"/>
        <v>3.3333333333333335</v>
      </c>
      <c r="G31" s="9">
        <v>2</v>
      </c>
      <c r="H31" s="9">
        <v>30</v>
      </c>
      <c r="I31" s="9">
        <v>0</v>
      </c>
      <c r="J31" s="9">
        <v>0</v>
      </c>
    </row>
    <row r="32" spans="1:10" x14ac:dyDescent="0.3">
      <c r="A32" s="9" t="s">
        <v>9</v>
      </c>
      <c r="B32" s="9" t="s">
        <v>31</v>
      </c>
      <c r="C32" s="9" t="s">
        <v>23</v>
      </c>
      <c r="D32" s="9" t="s">
        <v>21</v>
      </c>
      <c r="E32" s="9">
        <v>3</v>
      </c>
      <c r="F32" s="10">
        <f t="shared" si="1"/>
        <v>0.7142857142857143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9" t="s">
        <v>9</v>
      </c>
      <c r="B33" s="9" t="s">
        <v>31</v>
      </c>
      <c r="C33" s="9" t="s">
        <v>19</v>
      </c>
      <c r="D33" s="9" t="s">
        <v>21</v>
      </c>
      <c r="E33" s="9">
        <v>2</v>
      </c>
      <c r="F33" s="10">
        <f t="shared" si="1"/>
        <v>0.47619047619047616</v>
      </c>
      <c r="G33" s="9">
        <v>1</v>
      </c>
      <c r="H33" s="9">
        <v>20</v>
      </c>
      <c r="I33" s="9">
        <v>1</v>
      </c>
      <c r="J33" s="9">
        <v>0</v>
      </c>
    </row>
    <row r="34" spans="1:10" x14ac:dyDescent="0.3">
      <c r="A34" s="9" t="s">
        <v>9</v>
      </c>
      <c r="B34" s="9" t="s">
        <v>33</v>
      </c>
      <c r="C34" s="9" t="s">
        <v>23</v>
      </c>
      <c r="D34" s="9" t="s">
        <v>22</v>
      </c>
      <c r="E34" s="9">
        <v>1</v>
      </c>
      <c r="F34" s="10">
        <f t="shared" si="1"/>
        <v>0.23809523809523808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3">
      <c r="A35" s="9" t="s">
        <v>9</v>
      </c>
      <c r="B35" s="9" t="s">
        <v>33</v>
      </c>
      <c r="C35" s="9" t="s">
        <v>19</v>
      </c>
      <c r="D35" s="9" t="s">
        <v>21</v>
      </c>
      <c r="E35" s="9">
        <v>3</v>
      </c>
      <c r="F35" s="10">
        <f t="shared" si="1"/>
        <v>0.7142857142857143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3">
      <c r="A36" s="9" t="s">
        <v>9</v>
      </c>
      <c r="B36" s="9" t="s">
        <v>38</v>
      </c>
      <c r="C36" s="9" t="s">
        <v>23</v>
      </c>
      <c r="D36" s="9" t="s">
        <v>21</v>
      </c>
      <c r="E36" s="9">
        <v>1</v>
      </c>
      <c r="F36" s="10">
        <f>E36*10/42</f>
        <v>0.23809523809523808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3">
      <c r="A37" s="9" t="s">
        <v>9</v>
      </c>
      <c r="B37" s="9" t="s">
        <v>38</v>
      </c>
      <c r="C37" s="9" t="s">
        <v>19</v>
      </c>
      <c r="D37" s="9" t="s">
        <v>21</v>
      </c>
      <c r="E37" s="9">
        <v>1</v>
      </c>
      <c r="F37" s="10">
        <f t="shared" si="1"/>
        <v>0.23809523809523808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3">
      <c r="A38" s="9" t="s">
        <v>10</v>
      </c>
      <c r="B38" s="9" t="s">
        <v>29</v>
      </c>
      <c r="C38" s="9" t="s">
        <v>23</v>
      </c>
      <c r="D38" s="9" t="s">
        <v>21</v>
      </c>
      <c r="E38" s="9">
        <v>1</v>
      </c>
      <c r="F38" s="10">
        <f>E38*10/42</f>
        <v>0.23809523809523808</v>
      </c>
      <c r="G38" s="9">
        <v>1</v>
      </c>
      <c r="H38" s="9">
        <v>2</v>
      </c>
      <c r="I38" s="9">
        <v>0</v>
      </c>
      <c r="J38" s="9">
        <v>0</v>
      </c>
    </row>
    <row r="39" spans="1:10" x14ac:dyDescent="0.3">
      <c r="A39" s="9" t="s">
        <v>10</v>
      </c>
      <c r="B39" s="9" t="s">
        <v>30</v>
      </c>
      <c r="C39" s="9" t="s">
        <v>19</v>
      </c>
      <c r="D39" s="9" t="s">
        <v>21</v>
      </c>
      <c r="E39" s="9">
        <v>1</v>
      </c>
      <c r="F39" s="10">
        <f>E39*10/42</f>
        <v>0.23809523809523808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3">
      <c r="A40" s="9" t="s">
        <v>16</v>
      </c>
      <c r="B40" s="9" t="s">
        <v>32</v>
      </c>
      <c r="C40" s="9" t="s">
        <v>23</v>
      </c>
      <c r="D40" s="9" t="s">
        <v>21</v>
      </c>
      <c r="E40" s="9">
        <v>3</v>
      </c>
      <c r="F40" s="10">
        <f>E40*10/42</f>
        <v>0.7142857142857143</v>
      </c>
      <c r="G40" s="9">
        <v>3</v>
      </c>
      <c r="H40" s="9">
        <v>20</v>
      </c>
      <c r="I40" s="9">
        <v>0</v>
      </c>
      <c r="J40" s="9">
        <v>0</v>
      </c>
    </row>
    <row r="41" spans="1:10" x14ac:dyDescent="0.3">
      <c r="A41" s="9" t="s">
        <v>16</v>
      </c>
      <c r="B41" s="9" t="s">
        <v>32</v>
      </c>
      <c r="C41" s="9" t="s">
        <v>19</v>
      </c>
      <c r="D41" s="9" t="s">
        <v>22</v>
      </c>
      <c r="E41" s="9">
        <v>7</v>
      </c>
      <c r="F41" s="10">
        <f t="shared" ref="F41:F56" si="2">E41*10/42</f>
        <v>1.6666666666666667</v>
      </c>
      <c r="G41" s="9">
        <v>2</v>
      </c>
      <c r="H41" s="9">
        <v>5</v>
      </c>
      <c r="I41" s="9">
        <v>1</v>
      </c>
      <c r="J41" s="9">
        <v>0</v>
      </c>
    </row>
    <row r="42" spans="1:10" x14ac:dyDescent="0.3">
      <c r="A42" s="9" t="s">
        <v>16</v>
      </c>
      <c r="B42" s="9" t="s">
        <v>32</v>
      </c>
      <c r="C42" s="9" t="s">
        <v>19</v>
      </c>
      <c r="D42" s="9" t="s">
        <v>21</v>
      </c>
      <c r="E42" s="9">
        <v>19</v>
      </c>
      <c r="F42" s="10">
        <f t="shared" si="2"/>
        <v>4.5238095238095237</v>
      </c>
      <c r="G42" s="9">
        <v>15</v>
      </c>
      <c r="H42" s="9">
        <v>277</v>
      </c>
      <c r="I42" s="9">
        <v>3</v>
      </c>
      <c r="J42" s="9">
        <v>0</v>
      </c>
    </row>
    <row r="43" spans="1:10" x14ac:dyDescent="0.3">
      <c r="A43" s="9" t="s">
        <v>16</v>
      </c>
      <c r="B43" s="9" t="s">
        <v>25</v>
      </c>
      <c r="C43" s="9" t="s">
        <v>19</v>
      </c>
      <c r="D43" s="9" t="s">
        <v>22</v>
      </c>
      <c r="E43" s="9">
        <v>1</v>
      </c>
      <c r="F43" s="10">
        <f t="shared" si="2"/>
        <v>0.23809523809523808</v>
      </c>
      <c r="G43" s="9">
        <v>1</v>
      </c>
      <c r="H43" s="9">
        <v>1</v>
      </c>
      <c r="I43" s="9">
        <v>0</v>
      </c>
      <c r="J43" s="9">
        <v>0</v>
      </c>
    </row>
    <row r="44" spans="1:10" x14ac:dyDescent="0.3">
      <c r="A44" s="9" t="s">
        <v>16</v>
      </c>
      <c r="B44" s="9" t="s">
        <v>25</v>
      </c>
      <c r="C44" s="9" t="s">
        <v>19</v>
      </c>
      <c r="D44" s="9" t="s">
        <v>21</v>
      </c>
      <c r="E44" s="9">
        <v>1</v>
      </c>
      <c r="F44" s="10">
        <f t="shared" si="2"/>
        <v>0.23809523809523808</v>
      </c>
      <c r="G44" s="9">
        <v>1</v>
      </c>
      <c r="H44" s="9">
        <v>19</v>
      </c>
      <c r="I44" s="9">
        <v>0</v>
      </c>
      <c r="J44" s="9">
        <v>0</v>
      </c>
    </row>
    <row r="45" spans="1:10" x14ac:dyDescent="0.3">
      <c r="A45" s="9" t="s">
        <v>16</v>
      </c>
      <c r="B45" s="9" t="s">
        <v>28</v>
      </c>
      <c r="C45" s="9" t="s">
        <v>23</v>
      </c>
      <c r="D45" s="9" t="s">
        <v>21</v>
      </c>
      <c r="E45" s="9">
        <v>1</v>
      </c>
      <c r="F45" s="10">
        <f t="shared" si="2"/>
        <v>0.23809523809523808</v>
      </c>
      <c r="G45" s="9">
        <v>1</v>
      </c>
      <c r="H45" s="9">
        <v>1</v>
      </c>
      <c r="I45" s="9">
        <v>0</v>
      </c>
      <c r="J45" s="9">
        <v>0</v>
      </c>
    </row>
    <row r="46" spans="1:10" x14ac:dyDescent="0.3">
      <c r="A46" s="9" t="s">
        <v>16</v>
      </c>
      <c r="B46" s="9" t="s">
        <v>28</v>
      </c>
      <c r="C46" s="9" t="s">
        <v>19</v>
      </c>
      <c r="D46" s="9" t="s">
        <v>21</v>
      </c>
      <c r="E46" s="9">
        <v>6</v>
      </c>
      <c r="F46" s="10">
        <f t="shared" si="2"/>
        <v>1.4285714285714286</v>
      </c>
      <c r="G46" s="9">
        <v>5</v>
      </c>
      <c r="H46" s="9">
        <v>23</v>
      </c>
      <c r="I46" s="9">
        <v>4</v>
      </c>
      <c r="J46" s="9">
        <v>0</v>
      </c>
    </row>
    <row r="47" spans="1:10" x14ac:dyDescent="0.3">
      <c r="A47" s="9" t="s">
        <v>16</v>
      </c>
      <c r="B47" s="9" t="s">
        <v>35</v>
      </c>
      <c r="C47" s="9" t="s">
        <v>19</v>
      </c>
      <c r="D47" s="9" t="s">
        <v>21</v>
      </c>
      <c r="E47" s="9">
        <v>1</v>
      </c>
      <c r="F47" s="10">
        <f t="shared" si="2"/>
        <v>0.23809523809523808</v>
      </c>
      <c r="G47" s="9">
        <v>1</v>
      </c>
      <c r="H47" s="9">
        <v>2</v>
      </c>
      <c r="I47" s="9">
        <v>0</v>
      </c>
      <c r="J47" s="9">
        <v>0</v>
      </c>
    </row>
    <row r="48" spans="1:10" x14ac:dyDescent="0.3">
      <c r="A48" s="9" t="s">
        <v>16</v>
      </c>
      <c r="B48" s="9" t="s">
        <v>29</v>
      </c>
      <c r="C48" s="9" t="s">
        <v>23</v>
      </c>
      <c r="D48" s="9" t="s">
        <v>21</v>
      </c>
      <c r="E48" s="9">
        <v>4</v>
      </c>
      <c r="F48" s="10">
        <f t="shared" si="2"/>
        <v>0.95238095238095233</v>
      </c>
      <c r="G48" s="9">
        <v>2</v>
      </c>
      <c r="H48" s="9">
        <v>13</v>
      </c>
      <c r="I48" s="9">
        <v>0</v>
      </c>
      <c r="J48" s="9">
        <v>0</v>
      </c>
    </row>
    <row r="49" spans="1:10" x14ac:dyDescent="0.3">
      <c r="A49" s="9" t="s">
        <v>16</v>
      </c>
      <c r="B49" s="9" t="s">
        <v>29</v>
      </c>
      <c r="C49" s="9" t="s">
        <v>19</v>
      </c>
      <c r="D49" s="9" t="s">
        <v>22</v>
      </c>
      <c r="E49" s="9">
        <v>5</v>
      </c>
      <c r="F49" s="10">
        <f t="shared" si="2"/>
        <v>1.1904761904761905</v>
      </c>
      <c r="G49" s="9">
        <v>1</v>
      </c>
      <c r="H49" s="9">
        <v>1</v>
      </c>
      <c r="I49" s="9">
        <v>0</v>
      </c>
      <c r="J49" s="9">
        <v>0</v>
      </c>
    </row>
    <row r="50" spans="1:10" x14ac:dyDescent="0.3">
      <c r="A50" s="9" t="s">
        <v>16</v>
      </c>
      <c r="B50" s="9" t="s">
        <v>29</v>
      </c>
      <c r="C50" s="9" t="s">
        <v>19</v>
      </c>
      <c r="D50" s="9" t="s">
        <v>22</v>
      </c>
      <c r="E50" s="9">
        <v>19</v>
      </c>
      <c r="F50" s="10">
        <f t="shared" si="2"/>
        <v>4.5238095238095237</v>
      </c>
      <c r="G50" s="9">
        <v>6</v>
      </c>
      <c r="H50" s="9">
        <v>36</v>
      </c>
      <c r="I50" s="9">
        <v>1</v>
      </c>
      <c r="J50" s="9">
        <v>0</v>
      </c>
    </row>
    <row r="51" spans="1:10" x14ac:dyDescent="0.3">
      <c r="A51" s="9" t="s">
        <v>16</v>
      </c>
      <c r="B51" s="9" t="s">
        <v>30</v>
      </c>
      <c r="C51" s="9" t="s">
        <v>23</v>
      </c>
      <c r="D51" s="9" t="s">
        <v>22</v>
      </c>
      <c r="E51" s="9">
        <v>2</v>
      </c>
      <c r="F51" s="10">
        <f t="shared" si="2"/>
        <v>0.47619047619047616</v>
      </c>
      <c r="G51" s="9">
        <v>0</v>
      </c>
      <c r="H51" s="9">
        <v>0</v>
      </c>
      <c r="I51" s="9">
        <v>0</v>
      </c>
      <c r="J51" s="9">
        <v>0</v>
      </c>
    </row>
    <row r="52" spans="1:10" x14ac:dyDescent="0.3">
      <c r="A52" s="9" t="s">
        <v>16</v>
      </c>
      <c r="B52" s="9" t="s">
        <v>30</v>
      </c>
      <c r="C52" s="9" t="s">
        <v>23</v>
      </c>
      <c r="D52" s="9" t="s">
        <v>21</v>
      </c>
      <c r="E52" s="9">
        <v>9</v>
      </c>
      <c r="F52" s="10">
        <f t="shared" si="2"/>
        <v>2.1428571428571428</v>
      </c>
      <c r="G52" s="9">
        <v>2</v>
      </c>
      <c r="H52" s="9">
        <v>8</v>
      </c>
      <c r="I52" s="9">
        <v>0</v>
      </c>
      <c r="J52" s="9">
        <v>0</v>
      </c>
    </row>
    <row r="53" spans="1:10" x14ac:dyDescent="0.3">
      <c r="A53" s="9" t="s">
        <v>16</v>
      </c>
      <c r="B53" s="9" t="s">
        <v>30</v>
      </c>
      <c r="C53" s="9" t="s">
        <v>19</v>
      </c>
      <c r="D53" s="9" t="s">
        <v>22</v>
      </c>
      <c r="E53" s="9">
        <v>4</v>
      </c>
      <c r="F53" s="10">
        <f t="shared" si="2"/>
        <v>0.95238095238095233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9" t="s">
        <v>16</v>
      </c>
      <c r="B54" s="9" t="s">
        <v>30</v>
      </c>
      <c r="C54" s="9" t="s">
        <v>19</v>
      </c>
      <c r="D54" s="9" t="s">
        <v>21</v>
      </c>
      <c r="E54" s="9">
        <v>16</v>
      </c>
      <c r="F54" s="10">
        <f t="shared" si="2"/>
        <v>3.8095238095238093</v>
      </c>
      <c r="G54" s="9">
        <v>4</v>
      </c>
      <c r="H54" s="9">
        <v>27</v>
      </c>
      <c r="I54" s="9">
        <v>0</v>
      </c>
      <c r="J54" s="9">
        <v>0</v>
      </c>
    </row>
    <row r="55" spans="1:10" x14ac:dyDescent="0.3">
      <c r="A55" s="9" t="s">
        <v>16</v>
      </c>
      <c r="B55" s="9" t="s">
        <v>31</v>
      </c>
      <c r="C55" s="9" t="s">
        <v>19</v>
      </c>
      <c r="D55" s="9" t="s">
        <v>21</v>
      </c>
      <c r="E55" s="9">
        <v>1</v>
      </c>
      <c r="F55" s="10">
        <f t="shared" si="2"/>
        <v>0.23809523809523808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3">
      <c r="A56" s="9" t="s">
        <v>16</v>
      </c>
      <c r="B56" s="9" t="s">
        <v>33</v>
      </c>
      <c r="C56" s="9" t="s">
        <v>23</v>
      </c>
      <c r="D56" s="9" t="s">
        <v>21</v>
      </c>
      <c r="E56" s="9">
        <v>2</v>
      </c>
      <c r="F56" s="10">
        <f t="shared" si="2"/>
        <v>0.47619047619047616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3">
      <c r="A57" s="9" t="s">
        <v>13</v>
      </c>
      <c r="B57" s="9" t="s">
        <v>25</v>
      </c>
      <c r="C57" s="9" t="s">
        <v>23</v>
      </c>
      <c r="D57" s="9" t="s">
        <v>21</v>
      </c>
      <c r="E57" s="9">
        <v>2</v>
      </c>
      <c r="F57" s="10">
        <f>E57*10/11</f>
        <v>1.8181818181818181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3">
      <c r="A58" s="9" t="s">
        <v>13</v>
      </c>
      <c r="B58" s="9" t="s">
        <v>25</v>
      </c>
      <c r="C58" s="9" t="s">
        <v>19</v>
      </c>
      <c r="D58" s="9" t="s">
        <v>21</v>
      </c>
      <c r="E58" s="9">
        <v>3</v>
      </c>
      <c r="F58" s="10">
        <f t="shared" ref="F58:F72" si="3">E58*10/11</f>
        <v>2.7272727272727271</v>
      </c>
      <c r="G58" s="9">
        <v>0</v>
      </c>
      <c r="H58" s="9">
        <v>0</v>
      </c>
      <c r="I58" s="9">
        <v>0</v>
      </c>
      <c r="J58" s="9">
        <v>0</v>
      </c>
    </row>
    <row r="59" spans="1:10" x14ac:dyDescent="0.3">
      <c r="A59" s="9" t="s">
        <v>13</v>
      </c>
      <c r="B59" s="9" t="s">
        <v>32</v>
      </c>
      <c r="C59" s="9" t="s">
        <v>19</v>
      </c>
      <c r="D59" s="9" t="s">
        <v>22</v>
      </c>
      <c r="E59" s="9">
        <v>1</v>
      </c>
      <c r="F59" s="10">
        <f t="shared" si="3"/>
        <v>0.90909090909090906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3">
      <c r="A60" s="9" t="s">
        <v>13</v>
      </c>
      <c r="B60" s="9" t="s">
        <v>32</v>
      </c>
      <c r="C60" s="9" t="s">
        <v>19</v>
      </c>
      <c r="D60" s="9" t="s">
        <v>21</v>
      </c>
      <c r="E60" s="9">
        <v>3</v>
      </c>
      <c r="F60" s="10">
        <f t="shared" si="3"/>
        <v>2.7272727272727271</v>
      </c>
      <c r="G60" s="9">
        <v>0</v>
      </c>
      <c r="H60" s="9">
        <v>0</v>
      </c>
      <c r="I60" s="9">
        <v>0</v>
      </c>
      <c r="J60" s="9">
        <v>0</v>
      </c>
    </row>
    <row r="61" spans="1:10" x14ac:dyDescent="0.3">
      <c r="A61" s="9" t="s">
        <v>13</v>
      </c>
      <c r="B61" s="9" t="s">
        <v>28</v>
      </c>
      <c r="C61" s="9" t="s">
        <v>23</v>
      </c>
      <c r="D61" s="9" t="s">
        <v>22</v>
      </c>
      <c r="E61" s="9">
        <v>1</v>
      </c>
      <c r="F61" s="10">
        <f t="shared" si="3"/>
        <v>0.90909090909090906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3">
      <c r="A62" s="9" t="s">
        <v>13</v>
      </c>
      <c r="B62" s="9" t="s">
        <v>28</v>
      </c>
      <c r="C62" s="9" t="s">
        <v>23</v>
      </c>
      <c r="D62" s="9" t="s">
        <v>21</v>
      </c>
      <c r="E62" s="9">
        <v>1</v>
      </c>
      <c r="F62" s="10">
        <f t="shared" si="3"/>
        <v>0.90909090909090906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3">
      <c r="A63" s="9" t="s">
        <v>13</v>
      </c>
      <c r="B63" s="9" t="s">
        <v>28</v>
      </c>
      <c r="C63" s="9" t="s">
        <v>19</v>
      </c>
      <c r="D63" s="9" t="s">
        <v>21</v>
      </c>
      <c r="E63" s="9">
        <v>5</v>
      </c>
      <c r="F63" s="10">
        <f t="shared" si="3"/>
        <v>4.5454545454545459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3">
      <c r="A64" s="9" t="s">
        <v>13</v>
      </c>
      <c r="B64" s="9" t="s">
        <v>39</v>
      </c>
      <c r="C64" s="9" t="s">
        <v>23</v>
      </c>
      <c r="D64" s="9" t="s">
        <v>21</v>
      </c>
      <c r="E64" s="9">
        <v>2</v>
      </c>
      <c r="F64" s="10">
        <f t="shared" si="3"/>
        <v>1.8181818181818181</v>
      </c>
      <c r="G64" s="9">
        <v>1</v>
      </c>
      <c r="H64" s="9">
        <v>0</v>
      </c>
      <c r="I64" s="9">
        <v>0</v>
      </c>
      <c r="J64" s="9">
        <v>0</v>
      </c>
    </row>
    <row r="65" spans="1:10" x14ac:dyDescent="0.3">
      <c r="A65" s="9" t="s">
        <v>13</v>
      </c>
      <c r="B65" s="9" t="s">
        <v>39</v>
      </c>
      <c r="C65" s="9" t="s">
        <v>19</v>
      </c>
      <c r="D65" s="9" t="s">
        <v>21</v>
      </c>
      <c r="E65" s="9">
        <v>4</v>
      </c>
      <c r="F65" s="10">
        <f t="shared" si="3"/>
        <v>3.6363636363636362</v>
      </c>
      <c r="G65" s="9">
        <v>0</v>
      </c>
      <c r="H65" s="9">
        <v>0</v>
      </c>
      <c r="I65" s="9">
        <v>0</v>
      </c>
      <c r="J65" s="9">
        <v>0</v>
      </c>
    </row>
    <row r="66" spans="1:10" x14ac:dyDescent="0.3">
      <c r="A66" s="9" t="s">
        <v>13</v>
      </c>
      <c r="B66" s="9" t="s">
        <v>40</v>
      </c>
      <c r="C66" s="9" t="s">
        <v>19</v>
      </c>
      <c r="D66" s="9" t="s">
        <v>22</v>
      </c>
      <c r="E66" s="9">
        <v>1</v>
      </c>
      <c r="F66" s="10">
        <f t="shared" si="3"/>
        <v>0.90909090909090906</v>
      </c>
      <c r="G66" s="9">
        <v>0</v>
      </c>
      <c r="H66" s="9">
        <v>0</v>
      </c>
      <c r="I66" s="9">
        <v>0</v>
      </c>
      <c r="J66" s="9">
        <v>0</v>
      </c>
    </row>
    <row r="67" spans="1:10" x14ac:dyDescent="0.3">
      <c r="A67" s="9" t="s">
        <v>13</v>
      </c>
      <c r="B67" s="9" t="s">
        <v>41</v>
      </c>
      <c r="C67" s="9" t="s">
        <v>23</v>
      </c>
      <c r="D67" s="9" t="s">
        <v>21</v>
      </c>
      <c r="E67" s="9">
        <v>1</v>
      </c>
      <c r="F67" s="10">
        <f t="shared" si="3"/>
        <v>0.90909090909090906</v>
      </c>
      <c r="G67" s="9">
        <v>0</v>
      </c>
      <c r="H67" s="9">
        <v>0</v>
      </c>
      <c r="I67" s="9">
        <v>0</v>
      </c>
      <c r="J67" s="9">
        <v>0</v>
      </c>
    </row>
    <row r="68" spans="1:10" x14ac:dyDescent="0.3">
      <c r="A68" s="9" t="s">
        <v>13</v>
      </c>
      <c r="B68" s="9" t="s">
        <v>41</v>
      </c>
      <c r="C68" s="9" t="s">
        <v>19</v>
      </c>
      <c r="D68" s="9" t="s">
        <v>21</v>
      </c>
      <c r="E68" s="9">
        <v>2</v>
      </c>
      <c r="F68" s="10">
        <f t="shared" si="3"/>
        <v>1.8181818181818181</v>
      </c>
      <c r="G68" s="9">
        <v>0</v>
      </c>
      <c r="H68" s="9">
        <v>0</v>
      </c>
      <c r="I68" s="9">
        <v>0</v>
      </c>
      <c r="J68" s="9">
        <v>0</v>
      </c>
    </row>
    <row r="69" spans="1:10" x14ac:dyDescent="0.3">
      <c r="A69" s="9" t="s">
        <v>13</v>
      </c>
      <c r="B69" s="9" t="s">
        <v>29</v>
      </c>
      <c r="C69" s="9" t="s">
        <v>23</v>
      </c>
      <c r="D69" s="9" t="s">
        <v>21</v>
      </c>
      <c r="E69" s="9">
        <v>3</v>
      </c>
      <c r="F69" s="10">
        <f t="shared" si="3"/>
        <v>2.7272727272727271</v>
      </c>
      <c r="G69" s="9">
        <v>1</v>
      </c>
      <c r="H69" s="9">
        <v>1</v>
      </c>
      <c r="I69" s="9">
        <v>0</v>
      </c>
      <c r="J69" s="9">
        <v>0</v>
      </c>
    </row>
    <row r="70" spans="1:10" x14ac:dyDescent="0.3">
      <c r="A70" s="9" t="s">
        <v>13</v>
      </c>
      <c r="B70" s="9" t="s">
        <v>29</v>
      </c>
      <c r="C70" s="9" t="s">
        <v>19</v>
      </c>
      <c r="D70" s="9" t="s">
        <v>22</v>
      </c>
      <c r="E70" s="9">
        <v>2</v>
      </c>
      <c r="F70" s="10">
        <f t="shared" si="3"/>
        <v>1.8181818181818181</v>
      </c>
      <c r="G70" s="9">
        <v>0</v>
      </c>
      <c r="H70" s="9">
        <v>0</v>
      </c>
      <c r="I70" s="9">
        <v>0</v>
      </c>
      <c r="J70" s="9">
        <v>0</v>
      </c>
    </row>
    <row r="71" spans="1:10" x14ac:dyDescent="0.3">
      <c r="A71" s="9" t="s">
        <v>13</v>
      </c>
      <c r="B71" s="9" t="s">
        <v>29</v>
      </c>
      <c r="C71" s="9" t="s">
        <v>19</v>
      </c>
      <c r="D71" s="9" t="s">
        <v>21</v>
      </c>
      <c r="E71" s="9">
        <v>6</v>
      </c>
      <c r="F71" s="10">
        <f t="shared" si="3"/>
        <v>5.4545454545454541</v>
      </c>
      <c r="G71" s="9">
        <v>0</v>
      </c>
      <c r="H71" s="9">
        <v>0</v>
      </c>
      <c r="I71" s="9">
        <v>0</v>
      </c>
      <c r="J71" s="9">
        <v>0</v>
      </c>
    </row>
    <row r="72" spans="1:10" x14ac:dyDescent="0.3">
      <c r="A72" s="9" t="s">
        <v>13</v>
      </c>
      <c r="B72" s="9" t="s">
        <v>30</v>
      </c>
      <c r="C72" s="9" t="s">
        <v>19</v>
      </c>
      <c r="D72" s="9" t="s">
        <v>21</v>
      </c>
      <c r="E72" s="9">
        <v>1</v>
      </c>
      <c r="F72" s="10">
        <f t="shared" si="3"/>
        <v>0.90909090909090906</v>
      </c>
      <c r="G72" s="9">
        <v>0</v>
      </c>
      <c r="H72" s="9">
        <v>0</v>
      </c>
      <c r="I72" s="9">
        <v>0</v>
      </c>
      <c r="J72" s="9">
        <v>0</v>
      </c>
    </row>
    <row r="73" spans="1:10" x14ac:dyDescent="0.3">
      <c r="A73" s="9" t="s">
        <v>14</v>
      </c>
      <c r="B73" s="9" t="s">
        <v>28</v>
      </c>
      <c r="C73" s="9" t="s">
        <v>19</v>
      </c>
      <c r="D73" s="9" t="s">
        <v>21</v>
      </c>
      <c r="E73" s="9">
        <v>3</v>
      </c>
      <c r="F73" s="10">
        <f>E73*10/14</f>
        <v>2.1428571428571428</v>
      </c>
      <c r="G73" s="9">
        <v>1</v>
      </c>
      <c r="H73" s="9">
        <v>0</v>
      </c>
      <c r="I73" s="9">
        <v>1</v>
      </c>
      <c r="J73" s="9">
        <v>0</v>
      </c>
    </row>
    <row r="74" spans="1:10" x14ac:dyDescent="0.3">
      <c r="A74" s="9" t="s">
        <v>14</v>
      </c>
      <c r="B74" s="9" t="s">
        <v>29</v>
      </c>
      <c r="C74" s="9" t="s">
        <v>19</v>
      </c>
      <c r="D74" s="9" t="s">
        <v>22</v>
      </c>
      <c r="E74" s="9">
        <v>1</v>
      </c>
      <c r="F74" s="10">
        <f>E74*10/14</f>
        <v>0.7142857142857143</v>
      </c>
      <c r="G74" s="9">
        <v>0</v>
      </c>
      <c r="H74" s="9">
        <v>0</v>
      </c>
      <c r="I74" s="9">
        <v>0</v>
      </c>
      <c r="J74" s="9">
        <v>0</v>
      </c>
    </row>
    <row r="75" spans="1:10" x14ac:dyDescent="0.3">
      <c r="A75" s="9" t="s">
        <v>12</v>
      </c>
      <c r="B75" s="9" t="s">
        <v>25</v>
      </c>
      <c r="C75" s="9" t="s">
        <v>23</v>
      </c>
      <c r="D75" s="9" t="s">
        <v>21</v>
      </c>
      <c r="E75" s="9">
        <v>3</v>
      </c>
      <c r="F75" s="10">
        <f>E75*10/12</f>
        <v>2.5</v>
      </c>
      <c r="G75" s="9">
        <v>1</v>
      </c>
      <c r="H75" s="9">
        <v>5</v>
      </c>
      <c r="I75" s="9">
        <v>0</v>
      </c>
      <c r="J75" s="9">
        <v>0</v>
      </c>
    </row>
    <row r="76" spans="1:10" x14ac:dyDescent="0.3">
      <c r="A76" s="9" t="s">
        <v>12</v>
      </c>
      <c r="B76" s="9" t="s">
        <v>25</v>
      </c>
      <c r="C76" s="9" t="s">
        <v>19</v>
      </c>
      <c r="D76" s="9" t="s">
        <v>21</v>
      </c>
      <c r="E76" s="9">
        <v>4</v>
      </c>
      <c r="F76" s="10">
        <f t="shared" ref="F76:F84" si="4">E76*10/12</f>
        <v>3.3333333333333335</v>
      </c>
      <c r="G76" s="9">
        <v>1</v>
      </c>
      <c r="H76" s="9">
        <v>0</v>
      </c>
      <c r="I76" s="9">
        <v>1</v>
      </c>
      <c r="J76" s="9">
        <v>0</v>
      </c>
    </row>
    <row r="77" spans="1:10" x14ac:dyDescent="0.3">
      <c r="A77" s="9" t="s">
        <v>12</v>
      </c>
      <c r="B77" s="9" t="s">
        <v>28</v>
      </c>
      <c r="C77" s="9" t="s">
        <v>23</v>
      </c>
      <c r="D77" s="9" t="s">
        <v>21</v>
      </c>
      <c r="E77" s="9">
        <v>17</v>
      </c>
      <c r="F77" s="10">
        <f t="shared" si="4"/>
        <v>14.166666666666666</v>
      </c>
      <c r="G77" s="9">
        <v>0</v>
      </c>
      <c r="H77" s="9">
        <v>0</v>
      </c>
      <c r="I77" s="9">
        <v>0</v>
      </c>
      <c r="J77" s="9">
        <v>0</v>
      </c>
    </row>
    <row r="78" spans="1:10" x14ac:dyDescent="0.3">
      <c r="A78" s="9" t="s">
        <v>12</v>
      </c>
      <c r="B78" s="9" t="s">
        <v>28</v>
      </c>
      <c r="C78" s="9" t="s">
        <v>19</v>
      </c>
      <c r="D78" s="9" t="s">
        <v>22</v>
      </c>
      <c r="E78" s="9">
        <v>10</v>
      </c>
      <c r="F78" s="10">
        <f t="shared" si="4"/>
        <v>8.3333333333333339</v>
      </c>
      <c r="G78" s="9">
        <v>0</v>
      </c>
      <c r="H78" s="9">
        <v>0</v>
      </c>
      <c r="I78" s="9">
        <v>0</v>
      </c>
      <c r="J78" s="9">
        <v>0</v>
      </c>
    </row>
    <row r="79" spans="1:10" x14ac:dyDescent="0.3">
      <c r="A79" s="9" t="s">
        <v>12</v>
      </c>
      <c r="B79" s="9" t="s">
        <v>28</v>
      </c>
      <c r="C79" s="9" t="s">
        <v>19</v>
      </c>
      <c r="D79" s="9" t="s">
        <v>21</v>
      </c>
      <c r="E79" s="9">
        <v>24</v>
      </c>
      <c r="F79" s="10">
        <f t="shared" si="4"/>
        <v>20</v>
      </c>
      <c r="G79" s="9">
        <v>4</v>
      </c>
      <c r="H79" s="9">
        <v>5</v>
      </c>
      <c r="I79" s="9">
        <v>1</v>
      </c>
      <c r="J79" s="9">
        <v>0</v>
      </c>
    </row>
    <row r="80" spans="1:10" x14ac:dyDescent="0.3">
      <c r="A80" s="9" t="s">
        <v>12</v>
      </c>
      <c r="B80" s="9" t="s">
        <v>35</v>
      </c>
      <c r="C80" s="9" t="s">
        <v>23</v>
      </c>
      <c r="D80" s="9" t="s">
        <v>21</v>
      </c>
      <c r="E80" s="9">
        <v>1</v>
      </c>
      <c r="F80" s="10">
        <f t="shared" si="4"/>
        <v>0.83333333333333337</v>
      </c>
      <c r="G80" s="9">
        <v>0</v>
      </c>
      <c r="H80" s="9">
        <v>0</v>
      </c>
      <c r="I80" s="9">
        <v>0</v>
      </c>
      <c r="J80" s="9">
        <v>0</v>
      </c>
    </row>
    <row r="81" spans="1:10" x14ac:dyDescent="0.3">
      <c r="A81" s="9" t="s">
        <v>12</v>
      </c>
      <c r="B81" s="9" t="s">
        <v>32</v>
      </c>
      <c r="C81" s="9" t="s">
        <v>23</v>
      </c>
      <c r="D81" s="9" t="s">
        <v>22</v>
      </c>
      <c r="E81" s="9">
        <v>1</v>
      </c>
      <c r="F81" s="10">
        <f t="shared" si="4"/>
        <v>0.83333333333333337</v>
      </c>
      <c r="G81" s="9">
        <v>0</v>
      </c>
      <c r="H81" s="9">
        <v>0</v>
      </c>
      <c r="I81" s="9">
        <v>0</v>
      </c>
      <c r="J81" s="9">
        <v>0</v>
      </c>
    </row>
    <row r="82" spans="1:10" x14ac:dyDescent="0.3">
      <c r="A82" s="9" t="s">
        <v>12</v>
      </c>
      <c r="B82" s="9" t="s">
        <v>29</v>
      </c>
      <c r="C82" s="9" t="s">
        <v>23</v>
      </c>
      <c r="D82" s="9" t="s">
        <v>21</v>
      </c>
      <c r="E82" s="9">
        <v>1</v>
      </c>
      <c r="F82" s="10">
        <f t="shared" si="4"/>
        <v>0.83333333333333337</v>
      </c>
      <c r="G82" s="9">
        <v>0</v>
      </c>
      <c r="H82" s="9">
        <v>0</v>
      </c>
      <c r="I82" s="9">
        <v>0</v>
      </c>
      <c r="J82" s="9">
        <v>0</v>
      </c>
    </row>
    <row r="83" spans="1:10" x14ac:dyDescent="0.3">
      <c r="A83" s="9" t="s">
        <v>12</v>
      </c>
      <c r="B83" s="9" t="s">
        <v>29</v>
      </c>
      <c r="C83" s="9" t="s">
        <v>19</v>
      </c>
      <c r="D83" s="9" t="s">
        <v>21</v>
      </c>
      <c r="E83" s="9">
        <v>3</v>
      </c>
      <c r="F83" s="10">
        <f t="shared" si="4"/>
        <v>2.5</v>
      </c>
      <c r="G83" s="9">
        <v>0</v>
      </c>
      <c r="H83" s="9">
        <v>0</v>
      </c>
      <c r="I83" s="9">
        <v>0</v>
      </c>
      <c r="J83" s="9">
        <v>0</v>
      </c>
    </row>
    <row r="84" spans="1:10" x14ac:dyDescent="0.3">
      <c r="A84" s="9" t="s">
        <v>12</v>
      </c>
      <c r="B84" s="9" t="s">
        <v>30</v>
      </c>
      <c r="C84" s="9" t="s">
        <v>23</v>
      </c>
      <c r="D84" s="9" t="s">
        <v>21</v>
      </c>
      <c r="E84" s="9">
        <v>1</v>
      </c>
      <c r="F84" s="10">
        <f t="shared" si="4"/>
        <v>0.83333333333333337</v>
      </c>
      <c r="G84" s="9">
        <v>0</v>
      </c>
      <c r="H84" s="9">
        <v>0</v>
      </c>
      <c r="I84" s="9">
        <v>0</v>
      </c>
      <c r="J84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pane ySplit="1" topLeftCell="A46" activePane="bottomLeft" state="frozen"/>
      <selection pane="bottomLeft" activeCell="A5" sqref="A5:J59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77734375" customWidth="1"/>
    <col min="7" max="7" width="26.6640625" customWidth="1"/>
    <col min="8" max="8" width="10.5546875" customWidth="1"/>
    <col min="9" max="9" width="9.5546875" customWidth="1"/>
    <col min="10" max="10" width="9.109375" customWidth="1"/>
  </cols>
  <sheetData>
    <row r="1" spans="1:10" ht="41.4" customHeight="1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3">
      <c r="A2" s="9" t="s">
        <v>8</v>
      </c>
      <c r="B2" s="9" t="s">
        <v>32</v>
      </c>
      <c r="C2" s="9" t="s">
        <v>23</v>
      </c>
      <c r="D2" s="9" t="s">
        <v>22</v>
      </c>
      <c r="E2" s="9">
        <v>2</v>
      </c>
      <c r="F2" s="10">
        <f>E2*10/32</f>
        <v>0.625</v>
      </c>
      <c r="G2" s="9">
        <v>2</v>
      </c>
      <c r="H2" s="9">
        <v>4</v>
      </c>
      <c r="I2" s="9">
        <v>0</v>
      </c>
      <c r="J2" s="9">
        <v>0</v>
      </c>
    </row>
    <row r="3" spans="1:10" x14ac:dyDescent="0.3">
      <c r="A3" s="9" t="s">
        <v>8</v>
      </c>
      <c r="B3" s="9" t="s">
        <v>32</v>
      </c>
      <c r="C3" s="9" t="s">
        <v>23</v>
      </c>
      <c r="D3" s="9" t="s">
        <v>21</v>
      </c>
      <c r="E3" s="9">
        <v>7</v>
      </c>
      <c r="F3" s="10">
        <f t="shared" ref="F3:F13" si="0">E3*10/32</f>
        <v>2.1875</v>
      </c>
      <c r="G3" s="9">
        <v>4</v>
      </c>
      <c r="H3" s="9">
        <v>11</v>
      </c>
      <c r="I3" s="9">
        <v>1</v>
      </c>
      <c r="J3" s="9">
        <v>0</v>
      </c>
    </row>
    <row r="4" spans="1:10" x14ac:dyDescent="0.3">
      <c r="A4" s="9" t="s">
        <v>8</v>
      </c>
      <c r="B4" s="9" t="s">
        <v>32</v>
      </c>
      <c r="C4" s="9" t="s">
        <v>19</v>
      </c>
      <c r="D4" s="9" t="s">
        <v>22</v>
      </c>
      <c r="E4" s="9">
        <v>4</v>
      </c>
      <c r="F4" s="10">
        <f t="shared" si="0"/>
        <v>1.25</v>
      </c>
      <c r="G4" s="9">
        <v>2</v>
      </c>
      <c r="H4" s="9">
        <v>20</v>
      </c>
      <c r="I4" s="9">
        <v>14</v>
      </c>
      <c r="J4" s="9">
        <v>0</v>
      </c>
    </row>
    <row r="5" spans="1:10" x14ac:dyDescent="0.3">
      <c r="A5" s="9" t="s">
        <v>8</v>
      </c>
      <c r="B5" s="9" t="s">
        <v>32</v>
      </c>
      <c r="C5" s="9" t="s">
        <v>19</v>
      </c>
      <c r="D5" s="9" t="s">
        <v>21</v>
      </c>
      <c r="E5" s="9">
        <v>20</v>
      </c>
      <c r="F5" s="10">
        <f t="shared" si="0"/>
        <v>6.25</v>
      </c>
      <c r="G5" s="9">
        <v>7</v>
      </c>
      <c r="H5" s="9">
        <v>49</v>
      </c>
      <c r="I5" s="9">
        <v>1</v>
      </c>
      <c r="J5" s="9">
        <v>0</v>
      </c>
    </row>
    <row r="6" spans="1:10" x14ac:dyDescent="0.3">
      <c r="A6" s="9" t="s">
        <v>8</v>
      </c>
      <c r="B6" s="9" t="s">
        <v>26</v>
      </c>
      <c r="C6" s="9" t="s">
        <v>23</v>
      </c>
      <c r="D6" s="9" t="s">
        <v>21</v>
      </c>
      <c r="E6" s="9">
        <v>1</v>
      </c>
      <c r="F6" s="10">
        <f t="shared" si="0"/>
        <v>0.3125</v>
      </c>
      <c r="G6" s="9">
        <v>1</v>
      </c>
      <c r="H6" s="9">
        <v>1</v>
      </c>
      <c r="I6" s="9">
        <v>0</v>
      </c>
      <c r="J6" s="9">
        <v>0</v>
      </c>
    </row>
    <row r="7" spans="1:10" x14ac:dyDescent="0.3">
      <c r="A7" s="9" t="s">
        <v>8</v>
      </c>
      <c r="B7" s="9" t="s">
        <v>29</v>
      </c>
      <c r="C7" s="9" t="s">
        <v>23</v>
      </c>
      <c r="D7" s="9" t="s">
        <v>21</v>
      </c>
      <c r="E7" s="9">
        <v>1</v>
      </c>
      <c r="F7" s="10">
        <f t="shared" si="0"/>
        <v>0.3125</v>
      </c>
      <c r="G7" s="9">
        <v>1</v>
      </c>
      <c r="H7" s="9">
        <v>1</v>
      </c>
      <c r="I7" s="9">
        <v>0</v>
      </c>
      <c r="J7" s="9">
        <v>0</v>
      </c>
    </row>
    <row r="8" spans="1:10" x14ac:dyDescent="0.3">
      <c r="A8" s="9" t="s">
        <v>8</v>
      </c>
      <c r="B8" s="9" t="s">
        <v>29</v>
      </c>
      <c r="C8" s="9" t="s">
        <v>19</v>
      </c>
      <c r="D8" s="9" t="s">
        <v>21</v>
      </c>
      <c r="E8" s="9">
        <v>2</v>
      </c>
      <c r="F8" s="10">
        <f t="shared" si="0"/>
        <v>0.625</v>
      </c>
      <c r="G8" s="9">
        <v>1</v>
      </c>
      <c r="H8" s="9">
        <v>2</v>
      </c>
      <c r="I8" s="9">
        <v>0</v>
      </c>
      <c r="J8" s="9">
        <v>0</v>
      </c>
    </row>
    <row r="9" spans="1:10" x14ac:dyDescent="0.3">
      <c r="A9" s="9" t="s">
        <v>8</v>
      </c>
      <c r="B9" s="9" t="s">
        <v>28</v>
      </c>
      <c r="C9" s="9" t="s">
        <v>19</v>
      </c>
      <c r="D9" s="9" t="s">
        <v>21</v>
      </c>
      <c r="E9" s="9">
        <v>2</v>
      </c>
      <c r="F9" s="10">
        <f t="shared" si="0"/>
        <v>0.625</v>
      </c>
      <c r="G9" s="9">
        <v>2</v>
      </c>
      <c r="H9" s="9">
        <v>15</v>
      </c>
      <c r="I9" s="9">
        <v>1</v>
      </c>
      <c r="J9" s="9">
        <v>0</v>
      </c>
    </row>
    <row r="10" spans="1:10" x14ac:dyDescent="0.3">
      <c r="A10" s="9" t="s">
        <v>8</v>
      </c>
      <c r="B10" s="9" t="s">
        <v>30</v>
      </c>
      <c r="C10" s="9" t="s">
        <v>23</v>
      </c>
      <c r="D10" s="9" t="s">
        <v>21</v>
      </c>
      <c r="E10" s="9">
        <v>2</v>
      </c>
      <c r="F10" s="10">
        <f t="shared" si="0"/>
        <v>0.625</v>
      </c>
      <c r="G10" s="9">
        <v>2</v>
      </c>
      <c r="H10" s="9">
        <v>3</v>
      </c>
      <c r="I10" s="9">
        <v>0</v>
      </c>
      <c r="J10" s="9">
        <v>0</v>
      </c>
    </row>
    <row r="11" spans="1:10" x14ac:dyDescent="0.3">
      <c r="A11" s="9" t="s">
        <v>8</v>
      </c>
      <c r="B11" s="9" t="s">
        <v>30</v>
      </c>
      <c r="C11" s="9" t="s">
        <v>19</v>
      </c>
      <c r="D11" s="9" t="s">
        <v>22</v>
      </c>
      <c r="E11" s="9">
        <v>2</v>
      </c>
      <c r="F11" s="10">
        <f t="shared" si="0"/>
        <v>0.625</v>
      </c>
      <c r="G11" s="9">
        <v>1</v>
      </c>
      <c r="H11" s="9">
        <v>1</v>
      </c>
      <c r="I11" s="9">
        <v>0</v>
      </c>
      <c r="J11" s="9">
        <v>0</v>
      </c>
    </row>
    <row r="12" spans="1:10" x14ac:dyDescent="0.3">
      <c r="A12" s="9" t="s">
        <v>8</v>
      </c>
      <c r="B12" s="9" t="s">
        <v>30</v>
      </c>
      <c r="C12" s="9" t="s">
        <v>19</v>
      </c>
      <c r="D12" s="9" t="s">
        <v>21</v>
      </c>
      <c r="E12" s="9">
        <v>2</v>
      </c>
      <c r="F12" s="10">
        <f t="shared" si="0"/>
        <v>0.625</v>
      </c>
      <c r="G12" s="9">
        <v>1</v>
      </c>
      <c r="H12" s="9">
        <v>1</v>
      </c>
      <c r="I12" s="9">
        <v>0</v>
      </c>
      <c r="J12" s="9">
        <v>0</v>
      </c>
    </row>
    <row r="13" spans="1:10" x14ac:dyDescent="0.3">
      <c r="A13" s="9" t="s">
        <v>8</v>
      </c>
      <c r="B13" s="9" t="s">
        <v>40</v>
      </c>
      <c r="C13" s="9" t="s">
        <v>19</v>
      </c>
      <c r="D13" s="9" t="s">
        <v>21</v>
      </c>
      <c r="E13" s="9">
        <v>3</v>
      </c>
      <c r="F13" s="10">
        <f t="shared" si="0"/>
        <v>0.9375</v>
      </c>
      <c r="G13" s="9">
        <v>0</v>
      </c>
      <c r="H13" s="9">
        <v>0</v>
      </c>
      <c r="I13" s="9">
        <v>0</v>
      </c>
      <c r="J13" s="9">
        <v>0</v>
      </c>
    </row>
    <row r="14" spans="1:10" x14ac:dyDescent="0.3">
      <c r="A14" s="9" t="s">
        <v>8</v>
      </c>
      <c r="B14" s="9" t="s">
        <v>33</v>
      </c>
      <c r="C14" s="9" t="s">
        <v>19</v>
      </c>
      <c r="D14" s="9" t="s">
        <v>21</v>
      </c>
      <c r="E14" s="9">
        <v>1</v>
      </c>
      <c r="F14" s="10">
        <f>E14*10/32</f>
        <v>0.3125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3">
      <c r="A15" s="9" t="s">
        <v>16</v>
      </c>
      <c r="B15" s="9" t="s">
        <v>32</v>
      </c>
      <c r="C15" s="9" t="s">
        <v>23</v>
      </c>
      <c r="D15" s="9" t="s">
        <v>21</v>
      </c>
      <c r="E15" s="9">
        <v>6</v>
      </c>
      <c r="F15" s="10">
        <f>E15*10/31</f>
        <v>1.935483870967742</v>
      </c>
      <c r="G15" s="9">
        <v>5</v>
      </c>
      <c r="H15" s="9">
        <v>16</v>
      </c>
      <c r="I15" s="9">
        <v>1</v>
      </c>
      <c r="J15" s="9">
        <v>0</v>
      </c>
    </row>
    <row r="16" spans="1:10" x14ac:dyDescent="0.3">
      <c r="A16" s="9" t="s">
        <v>16</v>
      </c>
      <c r="B16" s="9" t="s">
        <v>32</v>
      </c>
      <c r="C16" s="9" t="s">
        <v>19</v>
      </c>
      <c r="D16" s="9" t="s">
        <v>21</v>
      </c>
      <c r="E16" s="9">
        <v>24</v>
      </c>
      <c r="F16" s="10">
        <f t="shared" ref="F16:F25" si="1">E16*10/31</f>
        <v>7.741935483870968</v>
      </c>
      <c r="G16" s="9">
        <v>6</v>
      </c>
      <c r="H16" s="9">
        <v>42</v>
      </c>
      <c r="I16" s="9">
        <v>8</v>
      </c>
      <c r="J16" s="9">
        <v>0</v>
      </c>
    </row>
    <row r="17" spans="1:10" x14ac:dyDescent="0.3">
      <c r="A17" s="9" t="s">
        <v>16</v>
      </c>
      <c r="B17" s="9" t="s">
        <v>25</v>
      </c>
      <c r="C17" s="9" t="s">
        <v>23</v>
      </c>
      <c r="D17" s="9" t="s">
        <v>21</v>
      </c>
      <c r="E17" s="9">
        <v>1</v>
      </c>
      <c r="F17" s="10">
        <f t="shared" si="1"/>
        <v>0.32258064516129031</v>
      </c>
      <c r="G17" s="9">
        <v>1</v>
      </c>
      <c r="H17" s="9">
        <v>6</v>
      </c>
      <c r="I17" s="9">
        <v>0</v>
      </c>
      <c r="J17" s="9">
        <v>0</v>
      </c>
    </row>
    <row r="18" spans="1:10" x14ac:dyDescent="0.3">
      <c r="A18" s="9" t="s">
        <v>16</v>
      </c>
      <c r="B18" s="9" t="s">
        <v>25</v>
      </c>
      <c r="C18" s="9" t="s">
        <v>19</v>
      </c>
      <c r="D18" s="9" t="s">
        <v>22</v>
      </c>
      <c r="E18" s="9">
        <v>2</v>
      </c>
      <c r="F18" s="10">
        <f t="shared" si="1"/>
        <v>0.64516129032258063</v>
      </c>
      <c r="G18" s="9">
        <v>2</v>
      </c>
      <c r="H18" s="9">
        <v>16</v>
      </c>
      <c r="I18" s="9">
        <v>2</v>
      </c>
      <c r="J18" s="9">
        <v>0</v>
      </c>
    </row>
    <row r="19" spans="1:10" x14ac:dyDescent="0.3">
      <c r="A19" s="9" t="s">
        <v>16</v>
      </c>
      <c r="B19" s="9" t="s">
        <v>30</v>
      </c>
      <c r="C19" s="9" t="s">
        <v>19</v>
      </c>
      <c r="D19" s="9" t="s">
        <v>22</v>
      </c>
      <c r="E19" s="9">
        <v>1</v>
      </c>
      <c r="F19" s="10">
        <f t="shared" si="1"/>
        <v>0.32258064516129031</v>
      </c>
      <c r="G19" s="9">
        <v>1</v>
      </c>
      <c r="H19" s="9">
        <v>6</v>
      </c>
      <c r="I19" s="9">
        <v>1</v>
      </c>
      <c r="J19" s="9">
        <v>0</v>
      </c>
    </row>
    <row r="20" spans="1:10" x14ac:dyDescent="0.3">
      <c r="A20" s="9" t="s">
        <v>16</v>
      </c>
      <c r="B20" s="9" t="s">
        <v>30</v>
      </c>
      <c r="C20" s="9" t="s">
        <v>19</v>
      </c>
      <c r="D20" s="9" t="s">
        <v>21</v>
      </c>
      <c r="E20" s="9">
        <v>4</v>
      </c>
      <c r="F20" s="10">
        <f t="shared" si="1"/>
        <v>1.2903225806451613</v>
      </c>
      <c r="G20" s="9">
        <v>2</v>
      </c>
      <c r="H20" s="9">
        <v>12</v>
      </c>
      <c r="I20" s="9">
        <v>0</v>
      </c>
      <c r="J20" s="9">
        <v>0</v>
      </c>
    </row>
    <row r="21" spans="1:10" x14ac:dyDescent="0.3">
      <c r="A21" s="9" t="s">
        <v>16</v>
      </c>
      <c r="B21" s="9" t="s">
        <v>28</v>
      </c>
      <c r="C21" s="9" t="s">
        <v>23</v>
      </c>
      <c r="D21" s="9" t="s">
        <v>21</v>
      </c>
      <c r="E21" s="9">
        <v>6</v>
      </c>
      <c r="F21" s="10">
        <f t="shared" si="1"/>
        <v>1.935483870967742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3">
      <c r="A22" s="9" t="s">
        <v>16</v>
      </c>
      <c r="B22" s="9" t="s">
        <v>28</v>
      </c>
      <c r="C22" s="9" t="s">
        <v>19</v>
      </c>
      <c r="D22" s="9" t="s">
        <v>21</v>
      </c>
      <c r="E22" s="9">
        <v>5</v>
      </c>
      <c r="F22" s="10">
        <f t="shared" si="1"/>
        <v>1.6129032258064515</v>
      </c>
      <c r="G22" s="9">
        <v>1</v>
      </c>
      <c r="H22" s="9">
        <v>1</v>
      </c>
      <c r="I22" s="9">
        <v>0</v>
      </c>
      <c r="J22" s="9">
        <v>0</v>
      </c>
    </row>
    <row r="23" spans="1:10" x14ac:dyDescent="0.3">
      <c r="A23" s="9" t="s">
        <v>16</v>
      </c>
      <c r="B23" s="9" t="s">
        <v>29</v>
      </c>
      <c r="C23" s="9" t="s">
        <v>23</v>
      </c>
      <c r="D23" s="9" t="s">
        <v>21</v>
      </c>
      <c r="E23" s="9">
        <v>1</v>
      </c>
      <c r="F23" s="10">
        <f t="shared" si="1"/>
        <v>0.32258064516129031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">
      <c r="A24" s="9" t="s">
        <v>16</v>
      </c>
      <c r="B24" s="9" t="s">
        <v>29</v>
      </c>
      <c r="C24" s="9" t="s">
        <v>19</v>
      </c>
      <c r="D24" s="9" t="s">
        <v>22</v>
      </c>
      <c r="E24" s="9">
        <v>3</v>
      </c>
      <c r="F24" s="10">
        <f t="shared" si="1"/>
        <v>0.967741935483871</v>
      </c>
      <c r="G24" s="9">
        <v>1</v>
      </c>
      <c r="H24" s="9">
        <v>3</v>
      </c>
      <c r="I24" s="9">
        <v>0</v>
      </c>
      <c r="J24" s="9">
        <v>0</v>
      </c>
    </row>
    <row r="25" spans="1:10" x14ac:dyDescent="0.3">
      <c r="A25" s="9" t="s">
        <v>16</v>
      </c>
      <c r="B25" s="9" t="s">
        <v>29</v>
      </c>
      <c r="C25" s="9" t="s">
        <v>19</v>
      </c>
      <c r="D25" s="9" t="s">
        <v>21</v>
      </c>
      <c r="E25" s="9">
        <v>4</v>
      </c>
      <c r="F25" s="10">
        <f t="shared" si="1"/>
        <v>1.2903225806451613</v>
      </c>
      <c r="G25" s="9">
        <v>2</v>
      </c>
      <c r="H25" s="9">
        <v>46</v>
      </c>
      <c r="I25" s="9">
        <v>1</v>
      </c>
      <c r="J25" s="9">
        <v>0</v>
      </c>
    </row>
    <row r="26" spans="1:10" x14ac:dyDescent="0.3">
      <c r="A26" s="9" t="s">
        <v>13</v>
      </c>
      <c r="B26" s="9" t="s">
        <v>32</v>
      </c>
      <c r="C26" s="9" t="s">
        <v>23</v>
      </c>
      <c r="D26" s="9" t="s">
        <v>22</v>
      </c>
      <c r="E26" s="9">
        <v>1</v>
      </c>
      <c r="F26" s="10">
        <f>E26*10/32</f>
        <v>0.3125</v>
      </c>
      <c r="G26" s="9">
        <v>0</v>
      </c>
      <c r="H26" s="9">
        <v>0</v>
      </c>
      <c r="I26" s="9">
        <v>0</v>
      </c>
      <c r="J26" s="9">
        <v>0</v>
      </c>
    </row>
    <row r="27" spans="1:10" x14ac:dyDescent="0.3">
      <c r="A27" s="9" t="s">
        <v>13</v>
      </c>
      <c r="B27" s="9" t="s">
        <v>32</v>
      </c>
      <c r="C27" s="9" t="s">
        <v>23</v>
      </c>
      <c r="D27" s="9" t="s">
        <v>21</v>
      </c>
      <c r="E27" s="9">
        <v>8</v>
      </c>
      <c r="F27" s="10">
        <f t="shared" ref="F27:F49" si="2">E27*10/32</f>
        <v>2.5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13</v>
      </c>
      <c r="B28" s="9" t="s">
        <v>32</v>
      </c>
      <c r="C28" s="9" t="s">
        <v>19</v>
      </c>
      <c r="D28" s="9" t="s">
        <v>22</v>
      </c>
      <c r="E28" s="9">
        <v>4</v>
      </c>
      <c r="F28" s="10">
        <f t="shared" si="2"/>
        <v>1.25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13</v>
      </c>
      <c r="B29" s="9" t="s">
        <v>32</v>
      </c>
      <c r="C29" s="9" t="s">
        <v>19</v>
      </c>
      <c r="D29" s="9" t="s">
        <v>21</v>
      </c>
      <c r="E29" s="9">
        <v>10</v>
      </c>
      <c r="F29" s="10">
        <f t="shared" si="2"/>
        <v>3.125</v>
      </c>
      <c r="G29" s="9">
        <v>1</v>
      </c>
      <c r="H29" s="9">
        <v>2</v>
      </c>
      <c r="I29" s="9">
        <v>1</v>
      </c>
      <c r="J29" s="9">
        <v>0</v>
      </c>
    </row>
    <row r="30" spans="1:10" x14ac:dyDescent="0.3">
      <c r="A30" s="9" t="s">
        <v>13</v>
      </c>
      <c r="B30" s="9" t="s">
        <v>40</v>
      </c>
      <c r="C30" s="9" t="s">
        <v>23</v>
      </c>
      <c r="D30" s="9" t="s">
        <v>22</v>
      </c>
      <c r="E30" s="9">
        <v>2</v>
      </c>
      <c r="F30" s="10">
        <f t="shared" si="2"/>
        <v>0.625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s="9" t="s">
        <v>13</v>
      </c>
      <c r="B31" s="9" t="s">
        <v>40</v>
      </c>
      <c r="C31" s="9" t="s">
        <v>23</v>
      </c>
      <c r="D31" s="9" t="s">
        <v>21</v>
      </c>
      <c r="E31" s="9">
        <v>1</v>
      </c>
      <c r="F31" s="10">
        <f t="shared" si="2"/>
        <v>0.3125</v>
      </c>
      <c r="G31" s="9">
        <v>0</v>
      </c>
      <c r="H31" s="9">
        <v>0</v>
      </c>
      <c r="I31" s="9">
        <v>0</v>
      </c>
      <c r="J31" s="9">
        <v>0</v>
      </c>
    </row>
    <row r="32" spans="1:10" x14ac:dyDescent="0.3">
      <c r="A32" s="9" t="s">
        <v>13</v>
      </c>
      <c r="B32" s="9" t="s">
        <v>40</v>
      </c>
      <c r="C32" s="9" t="s">
        <v>19</v>
      </c>
      <c r="D32" s="9" t="s">
        <v>22</v>
      </c>
      <c r="E32" s="9">
        <v>4</v>
      </c>
      <c r="F32" s="10">
        <f t="shared" si="2"/>
        <v>1.25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9" t="s">
        <v>13</v>
      </c>
      <c r="B33" s="9" t="s">
        <v>40</v>
      </c>
      <c r="C33" s="9" t="s">
        <v>19</v>
      </c>
      <c r="D33" s="9" t="s">
        <v>21</v>
      </c>
      <c r="E33" s="9">
        <v>1</v>
      </c>
      <c r="F33" s="10">
        <f t="shared" si="2"/>
        <v>0.3125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3">
      <c r="A34" s="9" t="s">
        <v>13</v>
      </c>
      <c r="B34" s="9" t="s">
        <v>30</v>
      </c>
      <c r="C34" s="9" t="s">
        <v>23</v>
      </c>
      <c r="D34" s="9" t="s">
        <v>21</v>
      </c>
      <c r="E34" s="9">
        <v>1</v>
      </c>
      <c r="F34" s="10">
        <f t="shared" si="2"/>
        <v>0.3125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3">
      <c r="A35" s="9" t="s">
        <v>13</v>
      </c>
      <c r="B35" s="9" t="s">
        <v>29</v>
      </c>
      <c r="C35" s="9" t="s">
        <v>23</v>
      </c>
      <c r="D35" s="9" t="s">
        <v>21</v>
      </c>
      <c r="E35" s="9">
        <v>2</v>
      </c>
      <c r="F35" s="10">
        <f t="shared" si="2"/>
        <v>0.625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3">
      <c r="A36" s="9" t="s">
        <v>13</v>
      </c>
      <c r="B36" s="9" t="s">
        <v>29</v>
      </c>
      <c r="C36" s="9" t="s">
        <v>19</v>
      </c>
      <c r="D36" s="9" t="s">
        <v>22</v>
      </c>
      <c r="E36" s="9">
        <v>2</v>
      </c>
      <c r="F36" s="10">
        <f t="shared" si="2"/>
        <v>0.625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3">
      <c r="A37" s="9" t="s">
        <v>13</v>
      </c>
      <c r="B37" s="9" t="s">
        <v>29</v>
      </c>
      <c r="C37" s="9" t="s">
        <v>19</v>
      </c>
      <c r="D37" s="9" t="s">
        <v>21</v>
      </c>
      <c r="E37" s="9">
        <v>1</v>
      </c>
      <c r="F37" s="10">
        <f t="shared" si="2"/>
        <v>0.3125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3">
      <c r="A38" s="9" t="s">
        <v>13</v>
      </c>
      <c r="B38" s="9" t="s">
        <v>28</v>
      </c>
      <c r="C38" s="9" t="s">
        <v>23</v>
      </c>
      <c r="D38" s="9" t="s">
        <v>21</v>
      </c>
      <c r="E38" s="9">
        <v>6</v>
      </c>
      <c r="F38" s="10">
        <f t="shared" si="2"/>
        <v>1.875</v>
      </c>
      <c r="G38" s="9">
        <v>0</v>
      </c>
      <c r="H38" s="9">
        <v>0</v>
      </c>
      <c r="I38" s="9">
        <v>0</v>
      </c>
      <c r="J38" s="9">
        <v>0</v>
      </c>
    </row>
    <row r="39" spans="1:10" x14ac:dyDescent="0.3">
      <c r="A39" s="9" t="s">
        <v>13</v>
      </c>
      <c r="B39" s="9" t="s">
        <v>28</v>
      </c>
      <c r="C39" s="9" t="s">
        <v>19</v>
      </c>
      <c r="D39" s="9" t="s">
        <v>21</v>
      </c>
      <c r="E39" s="9">
        <v>6</v>
      </c>
      <c r="F39" s="10">
        <f t="shared" si="2"/>
        <v>1.875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3">
      <c r="A40" s="9" t="s">
        <v>13</v>
      </c>
      <c r="B40" s="9" t="s">
        <v>39</v>
      </c>
      <c r="C40" s="9" t="s">
        <v>23</v>
      </c>
      <c r="D40" s="9" t="s">
        <v>21</v>
      </c>
      <c r="E40" s="9">
        <v>3</v>
      </c>
      <c r="F40" s="10">
        <f t="shared" si="2"/>
        <v>0.9375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3">
      <c r="A41" s="9" t="s">
        <v>13</v>
      </c>
      <c r="B41" s="9" t="s">
        <v>39</v>
      </c>
      <c r="C41" s="9" t="s">
        <v>19</v>
      </c>
      <c r="D41" s="9" t="s">
        <v>22</v>
      </c>
      <c r="E41" s="9">
        <v>2</v>
      </c>
      <c r="F41" s="10">
        <f t="shared" si="2"/>
        <v>0.625</v>
      </c>
      <c r="G41" s="9">
        <v>0</v>
      </c>
      <c r="H41" s="9">
        <v>0</v>
      </c>
      <c r="I41" s="9">
        <v>0</v>
      </c>
      <c r="J41" s="9">
        <v>0</v>
      </c>
    </row>
    <row r="42" spans="1:10" x14ac:dyDescent="0.3">
      <c r="A42" s="9" t="s">
        <v>13</v>
      </c>
      <c r="B42" s="9" t="s">
        <v>39</v>
      </c>
      <c r="C42" s="9" t="s">
        <v>19</v>
      </c>
      <c r="D42" s="9" t="s">
        <v>21</v>
      </c>
      <c r="E42" s="9">
        <v>1</v>
      </c>
      <c r="F42" s="10">
        <f>E42*10/32</f>
        <v>0.3125</v>
      </c>
      <c r="G42" s="9">
        <v>0</v>
      </c>
      <c r="H42" s="9">
        <v>0</v>
      </c>
      <c r="I42" s="9">
        <v>0</v>
      </c>
      <c r="J42" s="9">
        <v>0</v>
      </c>
    </row>
    <row r="43" spans="1:10" x14ac:dyDescent="0.3">
      <c r="A43" s="9" t="s">
        <v>13</v>
      </c>
      <c r="B43" s="9" t="s">
        <v>24</v>
      </c>
      <c r="C43" s="9" t="s">
        <v>23</v>
      </c>
      <c r="D43" s="9" t="s">
        <v>21</v>
      </c>
      <c r="E43" s="9">
        <v>5</v>
      </c>
      <c r="F43" s="10">
        <f t="shared" si="2"/>
        <v>1.5625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3">
      <c r="A44" s="9" t="s">
        <v>13</v>
      </c>
      <c r="B44" s="9" t="s">
        <v>24</v>
      </c>
      <c r="C44" s="9" t="s">
        <v>23</v>
      </c>
      <c r="D44" s="9" t="s">
        <v>21</v>
      </c>
      <c r="E44" s="9">
        <v>2</v>
      </c>
      <c r="F44" s="10">
        <f t="shared" si="2"/>
        <v>0.625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3">
      <c r="A45" s="9" t="s">
        <v>13</v>
      </c>
      <c r="B45" s="9" t="s">
        <v>24</v>
      </c>
      <c r="C45" s="9" t="s">
        <v>23</v>
      </c>
      <c r="D45" s="9" t="s">
        <v>22</v>
      </c>
      <c r="E45" s="9">
        <v>1</v>
      </c>
      <c r="F45" s="10">
        <f t="shared" si="2"/>
        <v>0.3125</v>
      </c>
      <c r="G45" s="9">
        <v>0</v>
      </c>
      <c r="H45" s="9">
        <v>0</v>
      </c>
      <c r="I45" s="9">
        <v>0</v>
      </c>
      <c r="J45" s="9">
        <v>0</v>
      </c>
    </row>
    <row r="46" spans="1:10" x14ac:dyDescent="0.3">
      <c r="A46" s="9" t="s">
        <v>13</v>
      </c>
      <c r="B46" s="9" t="s">
        <v>24</v>
      </c>
      <c r="C46" s="9" t="s">
        <v>19</v>
      </c>
      <c r="D46" s="9" t="s">
        <v>21</v>
      </c>
      <c r="E46" s="9">
        <v>7</v>
      </c>
      <c r="F46" s="10">
        <f t="shared" si="2"/>
        <v>2.1875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3">
      <c r="A47" s="9" t="s">
        <v>13</v>
      </c>
      <c r="B47" s="9" t="s">
        <v>41</v>
      </c>
      <c r="C47" s="9" t="s">
        <v>23</v>
      </c>
      <c r="D47" s="9" t="s">
        <v>22</v>
      </c>
      <c r="E47" s="9">
        <v>1</v>
      </c>
      <c r="F47" s="10">
        <f t="shared" si="2"/>
        <v>0.3125</v>
      </c>
      <c r="G47" s="9">
        <v>0</v>
      </c>
      <c r="H47" s="9">
        <v>0</v>
      </c>
      <c r="I47" s="9">
        <v>0</v>
      </c>
      <c r="J47" s="9">
        <v>0</v>
      </c>
    </row>
    <row r="48" spans="1:10" x14ac:dyDescent="0.3">
      <c r="A48" s="9" t="s">
        <v>13</v>
      </c>
      <c r="B48" s="9" t="s">
        <v>41</v>
      </c>
      <c r="C48" s="9" t="s">
        <v>19</v>
      </c>
      <c r="D48" s="9" t="s">
        <v>21</v>
      </c>
      <c r="E48" s="9">
        <v>3</v>
      </c>
      <c r="F48" s="10">
        <f t="shared" si="2"/>
        <v>0.9375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3">
      <c r="A49" s="9" t="s">
        <v>13</v>
      </c>
      <c r="B49" s="9" t="s">
        <v>41</v>
      </c>
      <c r="C49" s="9" t="s">
        <v>19</v>
      </c>
      <c r="D49" s="9" t="s">
        <v>22</v>
      </c>
      <c r="E49" s="9">
        <v>3</v>
      </c>
      <c r="F49" s="10">
        <f t="shared" si="2"/>
        <v>0.9375</v>
      </c>
      <c r="G49" s="9">
        <v>0</v>
      </c>
      <c r="H49" s="9">
        <v>0</v>
      </c>
      <c r="I49" s="9">
        <v>0</v>
      </c>
      <c r="J49" s="9">
        <v>0</v>
      </c>
    </row>
    <row r="50" spans="1:10" x14ac:dyDescent="0.3">
      <c r="A50" s="13" t="s">
        <v>14</v>
      </c>
      <c r="B50" s="9" t="s">
        <v>28</v>
      </c>
      <c r="C50" s="13" t="s">
        <v>23</v>
      </c>
      <c r="D50" s="13" t="s">
        <v>21</v>
      </c>
      <c r="E50" s="13">
        <v>2</v>
      </c>
      <c r="F50" s="13">
        <f>E50*10/8</f>
        <v>2.5</v>
      </c>
      <c r="G50" s="13">
        <v>0</v>
      </c>
      <c r="H50" s="13">
        <v>0</v>
      </c>
      <c r="I50" s="13">
        <v>0</v>
      </c>
      <c r="J50" s="13">
        <v>0</v>
      </c>
    </row>
    <row r="51" spans="1:10" x14ac:dyDescent="0.3">
      <c r="A51" s="13" t="s">
        <v>14</v>
      </c>
      <c r="B51" s="9" t="s">
        <v>28</v>
      </c>
      <c r="C51" s="13" t="s">
        <v>19</v>
      </c>
      <c r="D51" s="13" t="s">
        <v>22</v>
      </c>
      <c r="E51" s="13">
        <v>1</v>
      </c>
      <c r="F51" s="13">
        <f>E51*10/8</f>
        <v>1.25</v>
      </c>
      <c r="G51" s="13">
        <v>0</v>
      </c>
      <c r="H51" s="13">
        <v>0</v>
      </c>
      <c r="I51" s="13">
        <v>0</v>
      </c>
      <c r="J51" s="13">
        <v>0</v>
      </c>
    </row>
    <row r="52" spans="1:10" x14ac:dyDescent="0.3">
      <c r="A52" s="13" t="s">
        <v>12</v>
      </c>
      <c r="B52" s="9" t="s">
        <v>32</v>
      </c>
      <c r="C52" s="13" t="s">
        <v>23</v>
      </c>
      <c r="D52" s="13" t="s">
        <v>21</v>
      </c>
      <c r="E52" s="13">
        <v>3</v>
      </c>
      <c r="F52" s="14">
        <f>E52*10/32</f>
        <v>0.9375</v>
      </c>
      <c r="G52" s="13">
        <v>3</v>
      </c>
      <c r="H52" s="13">
        <v>10</v>
      </c>
      <c r="I52" s="13">
        <v>1</v>
      </c>
      <c r="J52" s="13">
        <v>0</v>
      </c>
    </row>
    <row r="53" spans="1:10" x14ac:dyDescent="0.3">
      <c r="A53" s="13" t="s">
        <v>12</v>
      </c>
      <c r="B53" s="9" t="s">
        <v>28</v>
      </c>
      <c r="C53" s="13" t="s">
        <v>23</v>
      </c>
      <c r="D53" s="13" t="s">
        <v>22</v>
      </c>
      <c r="E53" s="13">
        <v>6</v>
      </c>
      <c r="F53" s="14">
        <f t="shared" ref="F53:F59" si="3">E53*10/32</f>
        <v>1.875</v>
      </c>
      <c r="G53" s="13">
        <v>1</v>
      </c>
      <c r="H53" s="13">
        <v>1</v>
      </c>
      <c r="I53" s="13">
        <v>0</v>
      </c>
      <c r="J53" s="13">
        <v>0</v>
      </c>
    </row>
    <row r="54" spans="1:10" x14ac:dyDescent="0.3">
      <c r="A54" s="13" t="s">
        <v>12</v>
      </c>
      <c r="B54" s="9" t="s">
        <v>28</v>
      </c>
      <c r="C54" s="13" t="s">
        <v>23</v>
      </c>
      <c r="D54" s="13" t="s">
        <v>21</v>
      </c>
      <c r="E54" s="13">
        <v>12</v>
      </c>
      <c r="F54" s="14">
        <f t="shared" si="3"/>
        <v>3.75</v>
      </c>
      <c r="G54" s="13">
        <v>3</v>
      </c>
      <c r="H54" s="13">
        <v>4</v>
      </c>
      <c r="I54" s="13">
        <v>1</v>
      </c>
      <c r="J54" s="13">
        <v>0</v>
      </c>
    </row>
    <row r="55" spans="1:10" x14ac:dyDescent="0.3">
      <c r="A55" s="13" t="s">
        <v>12</v>
      </c>
      <c r="B55" s="9" t="s">
        <v>28</v>
      </c>
      <c r="C55" s="13" t="s">
        <v>19</v>
      </c>
      <c r="D55" s="13" t="s">
        <v>22</v>
      </c>
      <c r="E55" s="13">
        <v>8</v>
      </c>
      <c r="F55" s="14">
        <f t="shared" si="3"/>
        <v>2.5</v>
      </c>
      <c r="G55" s="13">
        <v>1</v>
      </c>
      <c r="H55" s="13">
        <v>1</v>
      </c>
      <c r="I55" s="13">
        <v>0</v>
      </c>
      <c r="J55" s="13">
        <v>0</v>
      </c>
    </row>
    <row r="56" spans="1:10" x14ac:dyDescent="0.3">
      <c r="A56" s="13" t="s">
        <v>12</v>
      </c>
      <c r="B56" s="9" t="s">
        <v>28</v>
      </c>
      <c r="C56" s="13" t="s">
        <v>19</v>
      </c>
      <c r="D56" s="13" t="s">
        <v>21</v>
      </c>
      <c r="E56" s="13">
        <v>20</v>
      </c>
      <c r="F56" s="14">
        <f t="shared" si="3"/>
        <v>6.25</v>
      </c>
      <c r="G56" s="13">
        <v>2</v>
      </c>
      <c r="H56" s="13">
        <v>3</v>
      </c>
      <c r="I56" s="13">
        <v>1</v>
      </c>
      <c r="J56" s="13">
        <v>0</v>
      </c>
    </row>
    <row r="57" spans="1:10" x14ac:dyDescent="0.3">
      <c r="A57" s="13" t="s">
        <v>12</v>
      </c>
      <c r="B57" s="9" t="s">
        <v>25</v>
      </c>
      <c r="C57" s="13" t="s">
        <v>23</v>
      </c>
      <c r="D57" s="13" t="s">
        <v>21</v>
      </c>
      <c r="E57" s="13">
        <v>1</v>
      </c>
      <c r="F57" s="14">
        <f t="shared" si="3"/>
        <v>0.3125</v>
      </c>
      <c r="G57" s="13">
        <v>1</v>
      </c>
      <c r="H57" s="13">
        <v>7</v>
      </c>
      <c r="I57" s="13">
        <v>1</v>
      </c>
      <c r="J57" s="13">
        <v>0</v>
      </c>
    </row>
    <row r="58" spans="1:10" x14ac:dyDescent="0.3">
      <c r="A58" s="13" t="s">
        <v>12</v>
      </c>
      <c r="B58" s="9" t="s">
        <v>40</v>
      </c>
      <c r="C58" s="13" t="s">
        <v>23</v>
      </c>
      <c r="D58" s="13" t="s">
        <v>22</v>
      </c>
      <c r="E58" s="13">
        <v>1</v>
      </c>
      <c r="F58" s="14">
        <f t="shared" si="3"/>
        <v>0.3125</v>
      </c>
      <c r="G58" s="13">
        <v>0</v>
      </c>
      <c r="H58" s="13">
        <v>0</v>
      </c>
      <c r="I58" s="13">
        <v>0</v>
      </c>
      <c r="J58" s="13">
        <v>0</v>
      </c>
    </row>
    <row r="59" spans="1:10" x14ac:dyDescent="0.3">
      <c r="A59" s="13" t="s">
        <v>12</v>
      </c>
      <c r="B59" s="9" t="s">
        <v>24</v>
      </c>
      <c r="C59" s="13" t="s">
        <v>19</v>
      </c>
      <c r="D59" s="13" t="s">
        <v>22</v>
      </c>
      <c r="E59" s="13">
        <v>1</v>
      </c>
      <c r="F59" s="14">
        <f t="shared" si="3"/>
        <v>0.3125</v>
      </c>
      <c r="G59" s="13">
        <v>0</v>
      </c>
      <c r="H59" s="13">
        <v>0</v>
      </c>
      <c r="I59" s="13">
        <v>0</v>
      </c>
      <c r="J59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pane ySplit="1" topLeftCell="A36" activePane="bottomLeft" state="frozen"/>
      <selection pane="bottomLeft" activeCell="A2" sqref="A2:J60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77734375" customWidth="1"/>
    <col min="7" max="7" width="26.6640625" customWidth="1"/>
    <col min="8" max="8" width="10.5546875" customWidth="1"/>
    <col min="9" max="9" width="9.5546875" customWidth="1"/>
    <col min="10" max="10" width="9.109375" customWidth="1"/>
  </cols>
  <sheetData>
    <row r="1" spans="1:10" ht="41.4" customHeight="1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3">
      <c r="A2" s="9" t="s">
        <v>8</v>
      </c>
      <c r="B2" s="9" t="s">
        <v>32</v>
      </c>
      <c r="C2" s="9" t="s">
        <v>23</v>
      </c>
      <c r="D2" s="9" t="s">
        <v>21</v>
      </c>
      <c r="E2" s="9">
        <v>15</v>
      </c>
      <c r="F2" s="10">
        <f>E2*10/41</f>
        <v>3.6585365853658538</v>
      </c>
      <c r="G2" s="9">
        <v>3</v>
      </c>
      <c r="H2" s="9">
        <v>4</v>
      </c>
      <c r="I2" s="9">
        <v>2</v>
      </c>
      <c r="J2" s="9">
        <v>0</v>
      </c>
    </row>
    <row r="3" spans="1:10" x14ac:dyDescent="0.3">
      <c r="A3" s="9" t="s">
        <v>8</v>
      </c>
      <c r="B3" s="9" t="s">
        <v>32</v>
      </c>
      <c r="C3" s="9" t="s">
        <v>19</v>
      </c>
      <c r="D3" s="9" t="s">
        <v>22</v>
      </c>
      <c r="E3" s="9">
        <v>3</v>
      </c>
      <c r="F3" s="10">
        <f t="shared" ref="F3:F11" si="0">E3*10/41</f>
        <v>0.73170731707317072</v>
      </c>
      <c r="G3" s="9">
        <v>2</v>
      </c>
      <c r="H3" s="9">
        <v>5</v>
      </c>
      <c r="I3" s="9">
        <v>1</v>
      </c>
      <c r="J3" s="9">
        <v>0</v>
      </c>
    </row>
    <row r="4" spans="1:10" x14ac:dyDescent="0.3">
      <c r="A4" s="9" t="s">
        <v>8</v>
      </c>
      <c r="B4" s="9" t="s">
        <v>32</v>
      </c>
      <c r="C4" s="9" t="s">
        <v>19</v>
      </c>
      <c r="D4" s="9" t="s">
        <v>21</v>
      </c>
      <c r="E4" s="9">
        <v>10</v>
      </c>
      <c r="F4" s="10">
        <f t="shared" si="0"/>
        <v>2.4390243902439024</v>
      </c>
      <c r="G4" s="9">
        <v>2</v>
      </c>
      <c r="H4" s="9">
        <v>2</v>
      </c>
      <c r="I4" s="9">
        <v>1</v>
      </c>
      <c r="J4" s="9">
        <v>0</v>
      </c>
    </row>
    <row r="5" spans="1:10" x14ac:dyDescent="0.3">
      <c r="A5" s="9" t="s">
        <v>8</v>
      </c>
      <c r="B5" s="9" t="s">
        <v>30</v>
      </c>
      <c r="C5" s="9" t="s">
        <v>23</v>
      </c>
      <c r="D5" s="9" t="s">
        <v>22</v>
      </c>
      <c r="E5" s="9">
        <v>1</v>
      </c>
      <c r="F5" s="10">
        <f t="shared" si="0"/>
        <v>0.24390243902439024</v>
      </c>
      <c r="G5" s="9">
        <v>0</v>
      </c>
      <c r="H5" s="9">
        <v>0</v>
      </c>
      <c r="I5" s="9">
        <v>0</v>
      </c>
      <c r="J5" s="9">
        <v>0</v>
      </c>
    </row>
    <row r="6" spans="1:10" x14ac:dyDescent="0.3">
      <c r="A6" s="9" t="s">
        <v>8</v>
      </c>
      <c r="B6" s="9" t="s">
        <v>30</v>
      </c>
      <c r="C6" s="9" t="s">
        <v>23</v>
      </c>
      <c r="D6" s="9" t="s">
        <v>21</v>
      </c>
      <c r="E6" s="9">
        <v>1</v>
      </c>
      <c r="F6" s="10">
        <f t="shared" si="0"/>
        <v>0.24390243902439024</v>
      </c>
      <c r="G6" s="9">
        <v>0</v>
      </c>
      <c r="H6" s="9">
        <v>0</v>
      </c>
      <c r="I6" s="9">
        <v>0</v>
      </c>
      <c r="J6" s="9">
        <v>0</v>
      </c>
    </row>
    <row r="7" spans="1:10" x14ac:dyDescent="0.3">
      <c r="A7" s="9" t="s">
        <v>8</v>
      </c>
      <c r="B7" s="9" t="s">
        <v>30</v>
      </c>
      <c r="C7" s="9" t="s">
        <v>19</v>
      </c>
      <c r="D7" s="9" t="s">
        <v>22</v>
      </c>
      <c r="E7" s="9">
        <v>1</v>
      </c>
      <c r="F7" s="10">
        <f t="shared" si="0"/>
        <v>0.24390243902439024</v>
      </c>
      <c r="G7" s="9">
        <v>0</v>
      </c>
      <c r="H7" s="9">
        <v>0</v>
      </c>
      <c r="I7" s="9">
        <v>0</v>
      </c>
      <c r="J7" s="9">
        <v>0</v>
      </c>
    </row>
    <row r="8" spans="1:10" x14ac:dyDescent="0.3">
      <c r="A8" s="9" t="s">
        <v>8</v>
      </c>
      <c r="B8" s="9" t="s">
        <v>30</v>
      </c>
      <c r="C8" s="9" t="s">
        <v>19</v>
      </c>
      <c r="D8" s="9" t="s">
        <v>21</v>
      </c>
      <c r="E8" s="9">
        <v>8</v>
      </c>
      <c r="F8" s="10">
        <f t="shared" si="0"/>
        <v>1.9512195121951219</v>
      </c>
      <c r="G8" s="9">
        <v>3</v>
      </c>
      <c r="H8" s="9">
        <v>6</v>
      </c>
      <c r="I8" s="9">
        <v>2</v>
      </c>
      <c r="J8" s="9">
        <v>0</v>
      </c>
    </row>
    <row r="9" spans="1:10" x14ac:dyDescent="0.3">
      <c r="A9" s="9" t="s">
        <v>8</v>
      </c>
      <c r="B9" s="9" t="s">
        <v>28</v>
      </c>
      <c r="C9" s="9" t="s">
        <v>23</v>
      </c>
      <c r="D9" s="9" t="s">
        <v>21</v>
      </c>
      <c r="E9" s="9">
        <v>1</v>
      </c>
      <c r="F9" s="10">
        <f t="shared" si="0"/>
        <v>0.24390243902439024</v>
      </c>
      <c r="G9" s="9">
        <v>1</v>
      </c>
      <c r="H9" s="9">
        <v>1</v>
      </c>
      <c r="I9" s="9">
        <v>0</v>
      </c>
      <c r="J9" s="9">
        <v>0</v>
      </c>
    </row>
    <row r="10" spans="1:10" x14ac:dyDescent="0.3">
      <c r="A10" s="9" t="s">
        <v>8</v>
      </c>
      <c r="B10" s="9" t="s">
        <v>28</v>
      </c>
      <c r="C10" s="9" t="s">
        <v>19</v>
      </c>
      <c r="D10" s="9" t="s">
        <v>21</v>
      </c>
      <c r="E10" s="9">
        <v>5</v>
      </c>
      <c r="F10" s="10">
        <f t="shared" si="0"/>
        <v>1.2195121951219512</v>
      </c>
      <c r="G10" s="9">
        <v>3</v>
      </c>
      <c r="H10" s="9">
        <v>1</v>
      </c>
      <c r="I10" s="9">
        <v>4</v>
      </c>
      <c r="J10" s="9">
        <v>0</v>
      </c>
    </row>
    <row r="11" spans="1:10" x14ac:dyDescent="0.3">
      <c r="A11" s="9" t="s">
        <v>8</v>
      </c>
      <c r="B11" s="9" t="s">
        <v>29</v>
      </c>
      <c r="C11" s="9" t="s">
        <v>23</v>
      </c>
      <c r="D11" s="9" t="s">
        <v>21</v>
      </c>
      <c r="E11" s="9">
        <v>4</v>
      </c>
      <c r="F11" s="10">
        <f t="shared" si="0"/>
        <v>0.97560975609756095</v>
      </c>
      <c r="G11" s="9">
        <v>1</v>
      </c>
      <c r="H11" s="9">
        <v>1</v>
      </c>
      <c r="I11" s="9">
        <v>0</v>
      </c>
      <c r="J11" s="9">
        <v>0</v>
      </c>
    </row>
    <row r="12" spans="1:10" x14ac:dyDescent="0.3">
      <c r="A12" s="9" t="s">
        <v>8</v>
      </c>
      <c r="B12" s="9" t="s">
        <v>29</v>
      </c>
      <c r="C12" s="9" t="s">
        <v>19</v>
      </c>
      <c r="D12" s="9" t="s">
        <v>21</v>
      </c>
      <c r="E12" s="9">
        <v>6</v>
      </c>
      <c r="F12" s="10">
        <f>E12*10/41</f>
        <v>1.4634146341463414</v>
      </c>
      <c r="G12" s="9">
        <v>1</v>
      </c>
      <c r="H12" s="9">
        <v>1</v>
      </c>
      <c r="I12" s="9">
        <v>0</v>
      </c>
      <c r="J12" s="9">
        <v>0</v>
      </c>
    </row>
    <row r="13" spans="1:10" x14ac:dyDescent="0.3">
      <c r="A13" s="9" t="s">
        <v>9</v>
      </c>
      <c r="B13" s="9" t="s">
        <v>32</v>
      </c>
      <c r="C13" s="9" t="s">
        <v>23</v>
      </c>
      <c r="D13" s="9" t="s">
        <v>22</v>
      </c>
      <c r="E13" s="9">
        <v>1</v>
      </c>
      <c r="F13" s="10">
        <f>E13*10/41</f>
        <v>0.24390243902439024</v>
      </c>
      <c r="G13" s="9">
        <v>1</v>
      </c>
      <c r="H13" s="9">
        <v>1</v>
      </c>
      <c r="I13" s="9">
        <v>1</v>
      </c>
      <c r="J13" s="9">
        <v>0</v>
      </c>
    </row>
    <row r="14" spans="1:10" x14ac:dyDescent="0.3">
      <c r="A14" s="9" t="s">
        <v>9</v>
      </c>
      <c r="B14" s="9" t="s">
        <v>32</v>
      </c>
      <c r="C14" s="9" t="s">
        <v>23</v>
      </c>
      <c r="D14" s="9" t="s">
        <v>21</v>
      </c>
      <c r="E14" s="9">
        <v>12</v>
      </c>
      <c r="F14" s="10">
        <f t="shared" ref="F14:F21" si="1">E14*10/41</f>
        <v>2.9268292682926829</v>
      </c>
      <c r="G14" s="9">
        <v>1</v>
      </c>
      <c r="H14" s="9">
        <v>1</v>
      </c>
      <c r="I14" s="9">
        <v>0</v>
      </c>
      <c r="J14" s="9">
        <v>0</v>
      </c>
    </row>
    <row r="15" spans="1:10" x14ac:dyDescent="0.3">
      <c r="A15" s="9" t="s">
        <v>9</v>
      </c>
      <c r="B15" s="9" t="s">
        <v>32</v>
      </c>
      <c r="C15" s="9" t="s">
        <v>19</v>
      </c>
      <c r="D15" s="9" t="s">
        <v>21</v>
      </c>
      <c r="E15" s="9">
        <v>5</v>
      </c>
      <c r="F15" s="10">
        <f t="shared" si="1"/>
        <v>1.2195121951219512</v>
      </c>
      <c r="G15" s="9">
        <v>4</v>
      </c>
      <c r="H15" s="9">
        <v>4</v>
      </c>
      <c r="I15" s="9">
        <v>3</v>
      </c>
      <c r="J15" s="9">
        <v>0</v>
      </c>
    </row>
    <row r="16" spans="1:10" x14ac:dyDescent="0.3">
      <c r="A16" s="9" t="s">
        <v>9</v>
      </c>
      <c r="B16" s="9" t="s">
        <v>29</v>
      </c>
      <c r="C16" s="9" t="s">
        <v>23</v>
      </c>
      <c r="D16" s="9" t="s">
        <v>21</v>
      </c>
      <c r="E16" s="9">
        <v>3</v>
      </c>
      <c r="F16" s="10">
        <f t="shared" si="1"/>
        <v>0.73170731707317072</v>
      </c>
      <c r="G16" s="9">
        <v>1</v>
      </c>
      <c r="H16" s="9">
        <v>2</v>
      </c>
      <c r="I16" s="9">
        <v>1</v>
      </c>
      <c r="J16" s="9">
        <v>0</v>
      </c>
    </row>
    <row r="17" spans="1:10" x14ac:dyDescent="0.3">
      <c r="A17" s="9" t="s">
        <v>9</v>
      </c>
      <c r="B17" s="9" t="s">
        <v>29</v>
      </c>
      <c r="C17" s="9" t="s">
        <v>19</v>
      </c>
      <c r="D17" s="9" t="s">
        <v>22</v>
      </c>
      <c r="E17" s="9">
        <v>4</v>
      </c>
      <c r="F17" s="10">
        <f t="shared" si="1"/>
        <v>0.97560975609756095</v>
      </c>
      <c r="G17" s="9">
        <v>1</v>
      </c>
      <c r="H17" s="9">
        <v>4</v>
      </c>
      <c r="I17" s="9">
        <v>0</v>
      </c>
      <c r="J17" s="9">
        <v>0</v>
      </c>
    </row>
    <row r="18" spans="1:10" x14ac:dyDescent="0.3">
      <c r="A18" s="9" t="s">
        <v>9</v>
      </c>
      <c r="B18" s="9" t="s">
        <v>29</v>
      </c>
      <c r="C18" s="9" t="s">
        <v>19</v>
      </c>
      <c r="D18" s="9" t="s">
        <v>21</v>
      </c>
      <c r="E18" s="9">
        <v>3</v>
      </c>
      <c r="F18" s="10">
        <f t="shared" si="1"/>
        <v>0.73170731707317072</v>
      </c>
      <c r="G18" s="9">
        <v>0</v>
      </c>
      <c r="H18" s="9">
        <v>0</v>
      </c>
      <c r="I18" s="9">
        <v>0</v>
      </c>
      <c r="J18" s="9">
        <v>0</v>
      </c>
    </row>
    <row r="19" spans="1:10" x14ac:dyDescent="0.3">
      <c r="A19" s="9" t="s">
        <v>9</v>
      </c>
      <c r="B19" s="9" t="s">
        <v>30</v>
      </c>
      <c r="C19" s="9" t="s">
        <v>23</v>
      </c>
      <c r="D19" s="9" t="s">
        <v>21</v>
      </c>
      <c r="E19" s="9">
        <v>4</v>
      </c>
      <c r="F19" s="10">
        <f t="shared" si="1"/>
        <v>0.97560975609756095</v>
      </c>
      <c r="G19" s="9">
        <v>1</v>
      </c>
      <c r="H19" s="9">
        <v>3</v>
      </c>
      <c r="I19" s="9">
        <v>1</v>
      </c>
      <c r="J19" s="9">
        <v>0</v>
      </c>
    </row>
    <row r="20" spans="1:10" x14ac:dyDescent="0.3">
      <c r="A20" s="9" t="s">
        <v>9</v>
      </c>
      <c r="B20" s="9" t="s">
        <v>30</v>
      </c>
      <c r="C20" s="9" t="s">
        <v>19</v>
      </c>
      <c r="D20" s="9" t="s">
        <v>21</v>
      </c>
      <c r="E20" s="9">
        <v>4</v>
      </c>
      <c r="F20" s="10">
        <f t="shared" si="1"/>
        <v>0.97560975609756095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3">
      <c r="A21" s="9" t="s">
        <v>9</v>
      </c>
      <c r="B21" s="9" t="s">
        <v>31</v>
      </c>
      <c r="C21" s="9" t="s">
        <v>19</v>
      </c>
      <c r="D21" s="9" t="s">
        <v>21</v>
      </c>
      <c r="E21" s="9">
        <v>1</v>
      </c>
      <c r="F21" s="10">
        <f t="shared" si="1"/>
        <v>0.24390243902439024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3">
      <c r="A22" s="9" t="s">
        <v>16</v>
      </c>
      <c r="B22" s="9" t="s">
        <v>32</v>
      </c>
      <c r="C22" s="9" t="s">
        <v>23</v>
      </c>
      <c r="D22" s="9" t="s">
        <v>22</v>
      </c>
      <c r="E22" s="9">
        <v>1</v>
      </c>
      <c r="F22" s="10">
        <f>E22*10/43</f>
        <v>0.23255813953488372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3">
      <c r="A23" s="9" t="s">
        <v>16</v>
      </c>
      <c r="B23" s="9" t="s">
        <v>32</v>
      </c>
      <c r="C23" s="9" t="s">
        <v>23</v>
      </c>
      <c r="D23" s="9" t="s">
        <v>21</v>
      </c>
      <c r="E23" s="9">
        <v>13</v>
      </c>
      <c r="F23" s="10">
        <f t="shared" ref="F23:F38" si="2">E23*10/43</f>
        <v>3.0232558139534884</v>
      </c>
      <c r="G23" s="9">
        <v>2</v>
      </c>
      <c r="H23" s="9">
        <v>2</v>
      </c>
      <c r="I23" s="9">
        <v>1</v>
      </c>
      <c r="J23" s="9">
        <v>0</v>
      </c>
    </row>
    <row r="24" spans="1:10" x14ac:dyDescent="0.3">
      <c r="A24" s="9" t="s">
        <v>16</v>
      </c>
      <c r="B24" s="9" t="s">
        <v>32</v>
      </c>
      <c r="C24" s="9" t="s">
        <v>19</v>
      </c>
      <c r="D24" s="9" t="s">
        <v>22</v>
      </c>
      <c r="E24" s="9">
        <v>3</v>
      </c>
      <c r="F24" s="10">
        <f t="shared" si="2"/>
        <v>0.69767441860465118</v>
      </c>
      <c r="G24" s="9">
        <v>2</v>
      </c>
      <c r="H24" s="9">
        <v>2</v>
      </c>
      <c r="I24" s="9">
        <v>1</v>
      </c>
      <c r="J24" s="9">
        <v>0</v>
      </c>
    </row>
    <row r="25" spans="1:10" x14ac:dyDescent="0.3">
      <c r="A25" s="9" t="s">
        <v>16</v>
      </c>
      <c r="B25" s="9" t="s">
        <v>32</v>
      </c>
      <c r="C25" s="9" t="s">
        <v>19</v>
      </c>
      <c r="D25" s="9" t="s">
        <v>21</v>
      </c>
      <c r="E25" s="9">
        <v>14</v>
      </c>
      <c r="F25" s="10">
        <f t="shared" si="2"/>
        <v>3.2558139534883721</v>
      </c>
      <c r="G25" s="9">
        <v>2</v>
      </c>
      <c r="H25" s="9">
        <v>2</v>
      </c>
      <c r="I25" s="9">
        <v>2</v>
      </c>
      <c r="J25" s="9">
        <v>0</v>
      </c>
    </row>
    <row r="26" spans="1:10" x14ac:dyDescent="0.3">
      <c r="A26" s="9" t="s">
        <v>16</v>
      </c>
      <c r="B26" s="9" t="s">
        <v>30</v>
      </c>
      <c r="C26" s="9" t="s">
        <v>23</v>
      </c>
      <c r="D26" s="9" t="s">
        <v>21</v>
      </c>
      <c r="E26" s="9">
        <v>4</v>
      </c>
      <c r="F26" s="10">
        <f t="shared" si="2"/>
        <v>0.93023255813953487</v>
      </c>
      <c r="G26" s="9">
        <v>1</v>
      </c>
      <c r="H26" s="9">
        <v>0</v>
      </c>
      <c r="I26" s="9">
        <v>0</v>
      </c>
      <c r="J26" s="9">
        <v>0</v>
      </c>
    </row>
    <row r="27" spans="1:10" x14ac:dyDescent="0.3">
      <c r="A27" s="9" t="s">
        <v>16</v>
      </c>
      <c r="B27" s="9" t="s">
        <v>30</v>
      </c>
      <c r="C27" s="9" t="s">
        <v>23</v>
      </c>
      <c r="D27" s="9" t="s">
        <v>22</v>
      </c>
      <c r="E27" s="9">
        <v>1</v>
      </c>
      <c r="F27" s="10">
        <f t="shared" si="2"/>
        <v>0.23255813953488372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16</v>
      </c>
      <c r="B28" s="9" t="s">
        <v>30</v>
      </c>
      <c r="C28" s="9" t="s">
        <v>19</v>
      </c>
      <c r="D28" s="9" t="s">
        <v>22</v>
      </c>
      <c r="E28" s="9">
        <v>2</v>
      </c>
      <c r="F28" s="10">
        <f t="shared" si="2"/>
        <v>0.46511627906976744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16</v>
      </c>
      <c r="B29" s="9" t="s">
        <v>30</v>
      </c>
      <c r="C29" s="9" t="s">
        <v>19</v>
      </c>
      <c r="D29" s="9" t="s">
        <v>21</v>
      </c>
      <c r="E29" s="9">
        <v>6</v>
      </c>
      <c r="F29" s="10">
        <f t="shared" si="2"/>
        <v>1.3953488372093024</v>
      </c>
      <c r="G29" s="9">
        <v>1</v>
      </c>
      <c r="H29" s="9">
        <v>0</v>
      </c>
      <c r="I29" s="9">
        <v>1</v>
      </c>
      <c r="J29" s="9">
        <v>0</v>
      </c>
    </row>
    <row r="30" spans="1:10" x14ac:dyDescent="0.3">
      <c r="A30" s="9" t="s">
        <v>16</v>
      </c>
      <c r="B30" s="9" t="s">
        <v>29</v>
      </c>
      <c r="C30" s="9" t="s">
        <v>23</v>
      </c>
      <c r="D30" s="9" t="s">
        <v>22</v>
      </c>
      <c r="E30" s="9">
        <v>1</v>
      </c>
      <c r="F30" s="10">
        <f t="shared" si="2"/>
        <v>0.23255813953488372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s="9" t="s">
        <v>16</v>
      </c>
      <c r="B31" s="9" t="s">
        <v>29</v>
      </c>
      <c r="C31" s="9" t="s">
        <v>23</v>
      </c>
      <c r="D31" s="9" t="s">
        <v>21</v>
      </c>
      <c r="E31" s="9">
        <v>10</v>
      </c>
      <c r="F31" s="10">
        <f t="shared" si="2"/>
        <v>2.3255813953488373</v>
      </c>
      <c r="G31" s="9">
        <v>3</v>
      </c>
      <c r="H31" s="9">
        <v>1</v>
      </c>
      <c r="I31" s="9">
        <v>2</v>
      </c>
      <c r="J31" s="9">
        <v>0</v>
      </c>
    </row>
    <row r="32" spans="1:10" x14ac:dyDescent="0.3">
      <c r="A32" s="9" t="s">
        <v>16</v>
      </c>
      <c r="B32" s="9" t="s">
        <v>29</v>
      </c>
      <c r="C32" s="9" t="s">
        <v>19</v>
      </c>
      <c r="D32" s="9" t="s">
        <v>22</v>
      </c>
      <c r="E32" s="9">
        <v>1</v>
      </c>
      <c r="F32" s="10">
        <f t="shared" si="2"/>
        <v>0.23255813953488372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9" t="s">
        <v>16</v>
      </c>
      <c r="B33" s="9" t="s">
        <v>29</v>
      </c>
      <c r="C33" s="9" t="s">
        <v>19</v>
      </c>
      <c r="D33" s="9" t="s">
        <v>21</v>
      </c>
      <c r="E33" s="9">
        <v>10</v>
      </c>
      <c r="F33" s="10">
        <f t="shared" si="2"/>
        <v>2.3255813953488373</v>
      </c>
      <c r="G33" s="9">
        <v>2</v>
      </c>
      <c r="H33" s="9">
        <v>0</v>
      </c>
      <c r="I33" s="9">
        <v>2</v>
      </c>
      <c r="J33" s="9">
        <v>0</v>
      </c>
    </row>
    <row r="34" spans="1:10" x14ac:dyDescent="0.3">
      <c r="A34" s="9" t="s">
        <v>16</v>
      </c>
      <c r="B34" s="9" t="s">
        <v>25</v>
      </c>
      <c r="C34" s="9" t="s">
        <v>19</v>
      </c>
      <c r="D34" s="9" t="s">
        <v>21</v>
      </c>
      <c r="E34" s="9">
        <v>1</v>
      </c>
      <c r="F34" s="10">
        <f t="shared" si="2"/>
        <v>0.23255813953488372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3">
      <c r="A35" s="9" t="s">
        <v>16</v>
      </c>
      <c r="B35" s="9" t="s">
        <v>28</v>
      </c>
      <c r="C35" s="9" t="s">
        <v>23</v>
      </c>
      <c r="D35" s="9" t="s">
        <v>21</v>
      </c>
      <c r="E35" s="9">
        <v>2</v>
      </c>
      <c r="F35" s="10">
        <f t="shared" si="2"/>
        <v>0.46511627906976744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3">
      <c r="A36" s="9" t="s">
        <v>16</v>
      </c>
      <c r="B36" s="9" t="s">
        <v>28</v>
      </c>
      <c r="C36" s="9" t="s">
        <v>19</v>
      </c>
      <c r="D36" s="9" t="s">
        <v>22</v>
      </c>
      <c r="E36" s="9">
        <v>1</v>
      </c>
      <c r="F36" s="10">
        <f t="shared" si="2"/>
        <v>0.23255813953488372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3">
      <c r="A37" s="9" t="s">
        <v>16</v>
      </c>
      <c r="B37" s="9" t="s">
        <v>28</v>
      </c>
      <c r="C37" s="9" t="s">
        <v>19</v>
      </c>
      <c r="D37" s="9" t="s">
        <v>21</v>
      </c>
      <c r="E37" s="9">
        <v>4</v>
      </c>
      <c r="F37" s="10">
        <f t="shared" si="2"/>
        <v>0.93023255813953487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3">
      <c r="A38" s="9" t="s">
        <v>16</v>
      </c>
      <c r="B38" s="9" t="s">
        <v>33</v>
      </c>
      <c r="C38" s="9" t="s">
        <v>19</v>
      </c>
      <c r="D38" s="9" t="s">
        <v>21</v>
      </c>
      <c r="E38" s="9">
        <v>1</v>
      </c>
      <c r="F38" s="10">
        <f t="shared" si="2"/>
        <v>0.23255813953488372</v>
      </c>
      <c r="G38" s="9">
        <v>0</v>
      </c>
      <c r="H38" s="9">
        <v>0</v>
      </c>
      <c r="I38" s="9">
        <v>0</v>
      </c>
      <c r="J38" s="9">
        <v>0</v>
      </c>
    </row>
    <row r="39" spans="1:10" x14ac:dyDescent="0.3">
      <c r="A39" s="9" t="s">
        <v>13</v>
      </c>
      <c r="B39" s="9" t="s">
        <v>32</v>
      </c>
      <c r="C39" s="9" t="s">
        <v>23</v>
      </c>
      <c r="D39" s="9" t="s">
        <v>22</v>
      </c>
      <c r="E39" s="9">
        <v>1</v>
      </c>
      <c r="F39" s="10">
        <f>E39*10/37</f>
        <v>0.27027027027027029</v>
      </c>
      <c r="G39" s="9">
        <v>0</v>
      </c>
      <c r="H39" s="9">
        <v>0</v>
      </c>
      <c r="I39" s="9">
        <v>0</v>
      </c>
      <c r="J39" s="9">
        <v>0</v>
      </c>
    </row>
    <row r="40" spans="1:10" x14ac:dyDescent="0.3">
      <c r="A40" s="9" t="s">
        <v>13</v>
      </c>
      <c r="B40" s="9" t="s">
        <v>32</v>
      </c>
      <c r="C40" s="9" t="s">
        <v>23</v>
      </c>
      <c r="D40" s="9" t="s">
        <v>21</v>
      </c>
      <c r="E40" s="9">
        <v>8</v>
      </c>
      <c r="F40" s="10">
        <f t="shared" ref="F40:F50" si="3">E40*10/37</f>
        <v>2.1621621621621623</v>
      </c>
      <c r="G40" s="9">
        <v>2</v>
      </c>
      <c r="H40" s="9">
        <v>2</v>
      </c>
      <c r="I40" s="9">
        <v>0</v>
      </c>
      <c r="J40" s="9">
        <v>0</v>
      </c>
    </row>
    <row r="41" spans="1:10" x14ac:dyDescent="0.3">
      <c r="A41" s="9" t="s">
        <v>13</v>
      </c>
      <c r="B41" s="9" t="s">
        <v>32</v>
      </c>
      <c r="C41" s="9" t="s">
        <v>19</v>
      </c>
      <c r="D41" s="9" t="s">
        <v>22</v>
      </c>
      <c r="E41" s="9">
        <v>1</v>
      </c>
      <c r="F41" s="10">
        <f t="shared" si="3"/>
        <v>0.27027027027027029</v>
      </c>
      <c r="G41" s="9">
        <v>0</v>
      </c>
      <c r="H41" s="9">
        <v>0</v>
      </c>
      <c r="I41" s="9">
        <v>0</v>
      </c>
      <c r="J41" s="9">
        <v>0</v>
      </c>
    </row>
    <row r="42" spans="1:10" x14ac:dyDescent="0.3">
      <c r="A42" s="9" t="s">
        <v>13</v>
      </c>
      <c r="B42" s="9" t="s">
        <v>32</v>
      </c>
      <c r="C42" s="9" t="s">
        <v>19</v>
      </c>
      <c r="D42" s="9" t="s">
        <v>21</v>
      </c>
      <c r="E42" s="9">
        <v>12</v>
      </c>
      <c r="F42" s="10">
        <f t="shared" si="3"/>
        <v>3.2432432432432434</v>
      </c>
      <c r="G42" s="9">
        <v>1</v>
      </c>
      <c r="H42" s="9">
        <v>3</v>
      </c>
      <c r="I42" s="9">
        <v>0</v>
      </c>
      <c r="J42" s="9">
        <v>0</v>
      </c>
    </row>
    <row r="43" spans="1:10" x14ac:dyDescent="0.3">
      <c r="A43" s="9" t="s">
        <v>13</v>
      </c>
      <c r="B43" s="9" t="s">
        <v>29</v>
      </c>
      <c r="C43" s="9" t="s">
        <v>23</v>
      </c>
      <c r="D43" s="9" t="s">
        <v>22</v>
      </c>
      <c r="E43" s="9">
        <v>1</v>
      </c>
      <c r="F43" s="10">
        <f t="shared" si="3"/>
        <v>0.27027027027027029</v>
      </c>
      <c r="G43" s="9">
        <v>0</v>
      </c>
      <c r="H43" s="9">
        <v>0</v>
      </c>
      <c r="I43" s="9">
        <v>0</v>
      </c>
      <c r="J43" s="9">
        <v>0</v>
      </c>
    </row>
    <row r="44" spans="1:10" x14ac:dyDescent="0.3">
      <c r="A44" s="9" t="s">
        <v>13</v>
      </c>
      <c r="B44" s="9" t="s">
        <v>29</v>
      </c>
      <c r="C44" s="9" t="s">
        <v>19</v>
      </c>
      <c r="D44" s="9" t="s">
        <v>22</v>
      </c>
      <c r="E44" s="9">
        <v>3</v>
      </c>
      <c r="F44" s="10">
        <f t="shared" si="3"/>
        <v>0.81081081081081086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3">
      <c r="A45" s="9" t="s">
        <v>13</v>
      </c>
      <c r="B45" s="9" t="s">
        <v>29</v>
      </c>
      <c r="C45" s="9" t="s">
        <v>19</v>
      </c>
      <c r="D45" s="9" t="s">
        <v>21</v>
      </c>
      <c r="E45" s="9">
        <v>1</v>
      </c>
      <c r="F45" s="10">
        <f t="shared" si="3"/>
        <v>0.27027027027027029</v>
      </c>
      <c r="G45" s="9">
        <v>1</v>
      </c>
      <c r="H45" s="9">
        <v>3</v>
      </c>
      <c r="I45" s="9">
        <v>0</v>
      </c>
      <c r="J45" s="9">
        <v>0</v>
      </c>
    </row>
    <row r="46" spans="1:10" x14ac:dyDescent="0.3">
      <c r="A46" s="9" t="s">
        <v>13</v>
      </c>
      <c r="B46" s="9" t="s">
        <v>28</v>
      </c>
      <c r="C46" s="9" t="s">
        <v>19</v>
      </c>
      <c r="D46" s="9" t="s">
        <v>21</v>
      </c>
      <c r="E46" s="9">
        <v>2</v>
      </c>
      <c r="F46" s="10">
        <f t="shared" si="3"/>
        <v>0.54054054054054057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3">
      <c r="A47" s="9" t="s">
        <v>13</v>
      </c>
      <c r="B47" s="9" t="s">
        <v>30</v>
      </c>
      <c r="C47" s="9" t="s">
        <v>23</v>
      </c>
      <c r="D47" s="9" t="s">
        <v>21</v>
      </c>
      <c r="E47" s="9">
        <v>2</v>
      </c>
      <c r="F47" s="10">
        <f t="shared" si="3"/>
        <v>0.54054054054054057</v>
      </c>
      <c r="G47" s="9">
        <v>0</v>
      </c>
      <c r="H47" s="9">
        <v>0</v>
      </c>
      <c r="I47" s="9">
        <v>0</v>
      </c>
      <c r="J47" s="9">
        <v>0</v>
      </c>
    </row>
    <row r="48" spans="1:10" x14ac:dyDescent="0.3">
      <c r="A48" s="9" t="s">
        <v>13</v>
      </c>
      <c r="B48" s="9" t="s">
        <v>30</v>
      </c>
      <c r="C48" s="9" t="s">
        <v>19</v>
      </c>
      <c r="D48" s="9" t="s">
        <v>21</v>
      </c>
      <c r="E48" s="9">
        <v>1</v>
      </c>
      <c r="F48" s="10">
        <f t="shared" si="3"/>
        <v>0.27027027027027029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3">
      <c r="A49" s="9" t="s">
        <v>13</v>
      </c>
      <c r="B49" s="9" t="s">
        <v>31</v>
      </c>
      <c r="C49" s="9" t="s">
        <v>19</v>
      </c>
      <c r="D49" s="9" t="s">
        <v>22</v>
      </c>
      <c r="E49" s="9">
        <v>1</v>
      </c>
      <c r="F49" s="10">
        <f t="shared" si="3"/>
        <v>0.27027027027027029</v>
      </c>
      <c r="G49" s="9">
        <v>0</v>
      </c>
      <c r="H49" s="9">
        <v>0</v>
      </c>
      <c r="I49" s="9">
        <v>0</v>
      </c>
      <c r="J49" s="9">
        <v>0</v>
      </c>
    </row>
    <row r="50" spans="1:10" x14ac:dyDescent="0.3">
      <c r="A50" s="9" t="s">
        <v>13</v>
      </c>
      <c r="B50" s="9" t="s">
        <v>25</v>
      </c>
      <c r="C50" s="9" t="s">
        <v>23</v>
      </c>
      <c r="D50" s="9" t="s">
        <v>21</v>
      </c>
      <c r="E50" s="9">
        <v>1</v>
      </c>
      <c r="F50" s="10">
        <f t="shared" si="3"/>
        <v>0.27027027027027029</v>
      </c>
      <c r="G50" s="9">
        <v>0</v>
      </c>
      <c r="H50" s="9">
        <v>0</v>
      </c>
      <c r="I50" s="9">
        <v>0</v>
      </c>
      <c r="J50" s="9">
        <v>0</v>
      </c>
    </row>
    <row r="51" spans="1:10" x14ac:dyDescent="0.3">
      <c r="A51" s="9" t="s">
        <v>15</v>
      </c>
      <c r="B51" s="9" t="s">
        <v>32</v>
      </c>
      <c r="C51" s="9" t="s">
        <v>23</v>
      </c>
      <c r="D51" s="9" t="s">
        <v>21</v>
      </c>
      <c r="E51" s="9">
        <v>18</v>
      </c>
      <c r="F51" s="10">
        <f>E51*10/41</f>
        <v>4.3902439024390247</v>
      </c>
      <c r="G51" s="9">
        <v>2</v>
      </c>
      <c r="H51" s="9">
        <v>9</v>
      </c>
      <c r="I51" s="9">
        <v>0</v>
      </c>
      <c r="J51" s="9">
        <v>0</v>
      </c>
    </row>
    <row r="52" spans="1:10" x14ac:dyDescent="0.3">
      <c r="A52" s="9" t="s">
        <v>15</v>
      </c>
      <c r="B52" s="9" t="s">
        <v>32</v>
      </c>
      <c r="C52" s="9" t="s">
        <v>23</v>
      </c>
      <c r="D52" s="9" t="s">
        <v>22</v>
      </c>
      <c r="E52" s="9">
        <v>1</v>
      </c>
      <c r="F52" s="10">
        <f t="shared" ref="F52:F60" si="4">E52*10/41</f>
        <v>0.24390243902439024</v>
      </c>
      <c r="G52" s="9">
        <v>0</v>
      </c>
      <c r="H52" s="9">
        <v>0</v>
      </c>
      <c r="I52" s="9">
        <v>0</v>
      </c>
      <c r="J52" s="9">
        <v>0</v>
      </c>
    </row>
    <row r="53" spans="1:10" x14ac:dyDescent="0.3">
      <c r="A53" s="9" t="s">
        <v>15</v>
      </c>
      <c r="B53" s="9" t="s">
        <v>32</v>
      </c>
      <c r="C53" s="9" t="s">
        <v>19</v>
      </c>
      <c r="D53" s="9" t="s">
        <v>21</v>
      </c>
      <c r="E53" s="9">
        <v>15</v>
      </c>
      <c r="F53" s="10">
        <f t="shared" si="4"/>
        <v>3.6585365853658538</v>
      </c>
      <c r="G53" s="9">
        <v>1</v>
      </c>
      <c r="H53" s="9">
        <v>0</v>
      </c>
      <c r="I53" s="9">
        <v>1</v>
      </c>
      <c r="J53" s="9">
        <v>0</v>
      </c>
    </row>
    <row r="54" spans="1:10" x14ac:dyDescent="0.3">
      <c r="A54" s="9" t="s">
        <v>15</v>
      </c>
      <c r="B54" s="9" t="s">
        <v>28</v>
      </c>
      <c r="C54" s="9" t="s">
        <v>19</v>
      </c>
      <c r="D54" s="9" t="s">
        <v>21</v>
      </c>
      <c r="E54" s="9">
        <v>3</v>
      </c>
      <c r="F54" s="10">
        <f t="shared" si="4"/>
        <v>0.73170731707317072</v>
      </c>
      <c r="G54" s="9">
        <v>1</v>
      </c>
      <c r="H54" s="9">
        <v>1</v>
      </c>
      <c r="I54" s="9">
        <v>0</v>
      </c>
      <c r="J54" s="9">
        <v>0</v>
      </c>
    </row>
    <row r="55" spans="1:10" x14ac:dyDescent="0.3">
      <c r="A55" s="9" t="s">
        <v>15</v>
      </c>
      <c r="B55" s="9" t="s">
        <v>29</v>
      </c>
      <c r="C55" s="9" t="s">
        <v>23</v>
      </c>
      <c r="D55" s="9" t="s">
        <v>21</v>
      </c>
      <c r="E55" s="9">
        <v>3</v>
      </c>
      <c r="F55" s="10">
        <f t="shared" si="4"/>
        <v>0.73170731707317072</v>
      </c>
      <c r="G55" s="9">
        <v>2</v>
      </c>
      <c r="H55" s="9">
        <v>3</v>
      </c>
      <c r="I55" s="9">
        <v>0</v>
      </c>
      <c r="J55" s="9">
        <v>0</v>
      </c>
    </row>
    <row r="56" spans="1:10" x14ac:dyDescent="0.3">
      <c r="A56" s="9" t="s">
        <v>15</v>
      </c>
      <c r="B56" s="9" t="s">
        <v>29</v>
      </c>
      <c r="C56" s="9" t="s">
        <v>19</v>
      </c>
      <c r="D56" s="9" t="s">
        <v>22</v>
      </c>
      <c r="E56" s="9">
        <v>1</v>
      </c>
      <c r="F56" s="10">
        <f t="shared" si="4"/>
        <v>0.24390243902439024</v>
      </c>
      <c r="G56" s="9">
        <v>1</v>
      </c>
      <c r="H56" s="9">
        <v>1</v>
      </c>
      <c r="I56" s="9">
        <v>0</v>
      </c>
      <c r="J56" s="9">
        <v>0</v>
      </c>
    </row>
    <row r="57" spans="1:10" x14ac:dyDescent="0.3">
      <c r="A57" s="9" t="s">
        <v>15</v>
      </c>
      <c r="B57" s="9" t="s">
        <v>31</v>
      </c>
      <c r="C57" s="9" t="s">
        <v>23</v>
      </c>
      <c r="D57" s="9" t="s">
        <v>21</v>
      </c>
      <c r="E57" s="9">
        <v>1</v>
      </c>
      <c r="F57" s="10">
        <f t="shared" si="4"/>
        <v>0.24390243902439024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3">
      <c r="A58" s="9" t="s">
        <v>15</v>
      </c>
      <c r="B58" s="9" t="s">
        <v>30</v>
      </c>
      <c r="C58" s="9" t="s">
        <v>23</v>
      </c>
      <c r="D58" s="9" t="s">
        <v>21</v>
      </c>
      <c r="E58" s="9">
        <v>5</v>
      </c>
      <c r="F58" s="10">
        <f t="shared" si="4"/>
        <v>1.2195121951219512</v>
      </c>
      <c r="G58" s="9">
        <v>2</v>
      </c>
      <c r="H58" s="9">
        <v>3</v>
      </c>
      <c r="I58" s="9">
        <v>0</v>
      </c>
      <c r="J58" s="9">
        <v>0</v>
      </c>
    </row>
    <row r="59" spans="1:10" x14ac:dyDescent="0.3">
      <c r="A59" s="9" t="s">
        <v>15</v>
      </c>
      <c r="B59" s="9" t="s">
        <v>30</v>
      </c>
      <c r="C59" s="9" t="s">
        <v>19</v>
      </c>
      <c r="D59" s="9" t="s">
        <v>22</v>
      </c>
      <c r="E59" s="9">
        <v>1</v>
      </c>
      <c r="F59" s="10">
        <f t="shared" si="4"/>
        <v>0.24390243902439024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3">
      <c r="A60" s="9" t="s">
        <v>15</v>
      </c>
      <c r="B60" s="9" t="s">
        <v>30</v>
      </c>
      <c r="C60" s="9" t="s">
        <v>19</v>
      </c>
      <c r="D60" s="9" t="s">
        <v>21</v>
      </c>
      <c r="E60" s="9">
        <v>6</v>
      </c>
      <c r="F60" s="10">
        <f t="shared" si="4"/>
        <v>1.4634146341463414</v>
      </c>
      <c r="G60" s="9">
        <v>0</v>
      </c>
      <c r="H60" s="9">
        <v>0</v>
      </c>
      <c r="I60" s="9">
        <v>0</v>
      </c>
      <c r="J60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pane ySplit="1" topLeftCell="A89" activePane="bottomLeft" state="frozen"/>
      <selection pane="bottomLeft" activeCell="A2" sqref="A2:J103"/>
    </sheetView>
  </sheetViews>
  <sheetFormatPr defaultRowHeight="14.4" x14ac:dyDescent="0.3"/>
  <cols>
    <col min="1" max="1" width="37.6640625" customWidth="1"/>
    <col min="2" max="2" width="24.77734375" customWidth="1"/>
    <col min="3" max="3" width="9" customWidth="1"/>
    <col min="4" max="4" width="10.6640625" customWidth="1"/>
    <col min="5" max="5" width="24.44140625" customWidth="1"/>
    <col min="6" max="6" width="28.77734375" customWidth="1"/>
    <col min="7" max="7" width="26.6640625" customWidth="1"/>
    <col min="8" max="8" width="10.5546875" customWidth="1"/>
    <col min="9" max="9" width="9.5546875" customWidth="1"/>
    <col min="10" max="10" width="9.109375" customWidth="1"/>
  </cols>
  <sheetData>
    <row r="1" spans="1:10" ht="41.4" customHeight="1" x14ac:dyDescent="0.3">
      <c r="A1" s="6" t="s">
        <v>0</v>
      </c>
      <c r="B1" s="6" t="s">
        <v>1</v>
      </c>
      <c r="C1" s="6" t="s">
        <v>17</v>
      </c>
      <c r="D1" s="6" t="s">
        <v>18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x14ac:dyDescent="0.3">
      <c r="A2" s="9" t="s">
        <v>8</v>
      </c>
      <c r="B2" s="9" t="s">
        <v>25</v>
      </c>
      <c r="C2" s="9" t="s">
        <v>23</v>
      </c>
      <c r="D2" s="9" t="s">
        <v>21</v>
      </c>
      <c r="E2" s="9">
        <v>1</v>
      </c>
      <c r="F2" s="10">
        <f>E2*10/65</f>
        <v>0.15384615384615385</v>
      </c>
      <c r="G2" s="9">
        <v>0</v>
      </c>
      <c r="H2" s="9">
        <v>0</v>
      </c>
      <c r="I2" s="9">
        <v>0</v>
      </c>
      <c r="J2" s="9">
        <v>0</v>
      </c>
    </row>
    <row r="3" spans="1:10" x14ac:dyDescent="0.3">
      <c r="A3" s="9" t="s">
        <v>8</v>
      </c>
      <c r="B3" s="9" t="s">
        <v>25</v>
      </c>
      <c r="C3" s="9" t="s">
        <v>19</v>
      </c>
      <c r="D3" s="9" t="s">
        <v>21</v>
      </c>
      <c r="E3" s="9">
        <v>5</v>
      </c>
      <c r="F3" s="10">
        <f t="shared" ref="F3:F19" si="0">E3*10/65</f>
        <v>0.76923076923076927</v>
      </c>
      <c r="G3" s="9">
        <v>1</v>
      </c>
      <c r="H3" s="9">
        <v>3</v>
      </c>
      <c r="I3" s="9">
        <v>0</v>
      </c>
      <c r="J3" s="9">
        <v>0</v>
      </c>
    </row>
    <row r="4" spans="1:10" x14ac:dyDescent="0.3">
      <c r="A4" s="9" t="s">
        <v>8</v>
      </c>
      <c r="B4" s="9" t="s">
        <v>32</v>
      </c>
      <c r="C4" s="9" t="s">
        <v>23</v>
      </c>
      <c r="D4" s="9" t="s">
        <v>21</v>
      </c>
      <c r="E4" s="9">
        <v>10</v>
      </c>
      <c r="F4" s="10">
        <f t="shared" si="0"/>
        <v>1.5384615384615385</v>
      </c>
      <c r="G4" s="9">
        <v>1</v>
      </c>
      <c r="H4" s="9">
        <v>0</v>
      </c>
      <c r="I4" s="9">
        <v>1</v>
      </c>
      <c r="J4" s="9">
        <v>0</v>
      </c>
    </row>
    <row r="5" spans="1:10" x14ac:dyDescent="0.3">
      <c r="A5" s="9" t="s">
        <v>8</v>
      </c>
      <c r="B5" s="9" t="s">
        <v>32</v>
      </c>
      <c r="C5" s="9" t="s">
        <v>23</v>
      </c>
      <c r="D5" s="9" t="s">
        <v>22</v>
      </c>
      <c r="E5" s="9">
        <v>2</v>
      </c>
      <c r="F5" s="10">
        <f t="shared" si="0"/>
        <v>0.30769230769230771</v>
      </c>
      <c r="G5" s="9">
        <v>0</v>
      </c>
      <c r="H5" s="9">
        <v>0</v>
      </c>
      <c r="I5" s="9">
        <v>0</v>
      </c>
      <c r="J5" s="9">
        <v>0</v>
      </c>
    </row>
    <row r="6" spans="1:10" x14ac:dyDescent="0.3">
      <c r="A6" s="9" t="s">
        <v>8</v>
      </c>
      <c r="B6" s="9" t="s">
        <v>32</v>
      </c>
      <c r="C6" s="9" t="s">
        <v>19</v>
      </c>
      <c r="D6" s="9" t="s">
        <v>22</v>
      </c>
      <c r="E6" s="9">
        <v>9</v>
      </c>
      <c r="F6" s="10">
        <f t="shared" si="0"/>
        <v>1.3846153846153846</v>
      </c>
      <c r="G6" s="9">
        <v>0</v>
      </c>
      <c r="H6" s="9">
        <v>0</v>
      </c>
      <c r="I6" s="9">
        <v>0</v>
      </c>
      <c r="J6" s="9">
        <v>0</v>
      </c>
    </row>
    <row r="7" spans="1:10" x14ac:dyDescent="0.3">
      <c r="A7" s="9" t="s">
        <v>8</v>
      </c>
      <c r="B7" s="9" t="s">
        <v>32</v>
      </c>
      <c r="C7" s="9" t="s">
        <v>19</v>
      </c>
      <c r="D7" s="9" t="s">
        <v>21</v>
      </c>
      <c r="E7" s="9">
        <v>29</v>
      </c>
      <c r="F7" s="10">
        <f t="shared" si="0"/>
        <v>4.4615384615384617</v>
      </c>
      <c r="G7" s="9">
        <v>7</v>
      </c>
      <c r="H7" s="9">
        <v>27</v>
      </c>
      <c r="I7" s="9">
        <v>4</v>
      </c>
      <c r="J7" s="9">
        <v>4</v>
      </c>
    </row>
    <row r="8" spans="1:10" x14ac:dyDescent="0.3">
      <c r="A8" s="9" t="s">
        <v>8</v>
      </c>
      <c r="B8" s="9" t="s">
        <v>28</v>
      </c>
      <c r="C8" s="9" t="s">
        <v>23</v>
      </c>
      <c r="D8" s="9" t="s">
        <v>21</v>
      </c>
      <c r="E8" s="9">
        <v>3</v>
      </c>
      <c r="F8" s="10">
        <f t="shared" si="0"/>
        <v>0.46153846153846156</v>
      </c>
      <c r="G8" s="9">
        <v>1</v>
      </c>
      <c r="H8" s="9">
        <v>8</v>
      </c>
      <c r="I8" s="9">
        <v>0</v>
      </c>
      <c r="J8" s="9">
        <v>0</v>
      </c>
    </row>
    <row r="9" spans="1:10" x14ac:dyDescent="0.3">
      <c r="A9" s="9" t="s">
        <v>8</v>
      </c>
      <c r="B9" s="9" t="s">
        <v>28</v>
      </c>
      <c r="C9" s="9" t="s">
        <v>19</v>
      </c>
      <c r="D9" s="9" t="s">
        <v>21</v>
      </c>
      <c r="E9" s="9">
        <v>12</v>
      </c>
      <c r="F9" s="10">
        <f t="shared" si="0"/>
        <v>1.8461538461538463</v>
      </c>
      <c r="G9" s="9">
        <v>3</v>
      </c>
      <c r="H9" s="9">
        <v>9</v>
      </c>
      <c r="I9" s="9">
        <v>1</v>
      </c>
      <c r="J9" s="9">
        <v>0</v>
      </c>
    </row>
    <row r="10" spans="1:10" x14ac:dyDescent="0.3">
      <c r="A10" s="9" t="s">
        <v>8</v>
      </c>
      <c r="B10" s="9" t="s">
        <v>29</v>
      </c>
      <c r="C10" s="9" t="s">
        <v>23</v>
      </c>
      <c r="D10" s="9" t="s">
        <v>22</v>
      </c>
      <c r="E10" s="9">
        <v>6</v>
      </c>
      <c r="F10" s="10">
        <f t="shared" si="0"/>
        <v>0.92307692307692313</v>
      </c>
      <c r="G10" s="9">
        <v>0</v>
      </c>
      <c r="H10" s="9">
        <v>0</v>
      </c>
      <c r="I10" s="9">
        <v>0</v>
      </c>
      <c r="J10" s="9">
        <v>0</v>
      </c>
    </row>
    <row r="11" spans="1:10" x14ac:dyDescent="0.3">
      <c r="A11" s="9" t="s">
        <v>8</v>
      </c>
      <c r="B11" s="9" t="s">
        <v>29</v>
      </c>
      <c r="C11" s="9" t="s">
        <v>23</v>
      </c>
      <c r="D11" s="9" t="s">
        <v>21</v>
      </c>
      <c r="E11" s="9">
        <v>15</v>
      </c>
      <c r="F11" s="10">
        <f t="shared" si="0"/>
        <v>2.3076923076923075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3">
      <c r="A12" s="9" t="s">
        <v>8</v>
      </c>
      <c r="B12" s="9" t="s">
        <v>29</v>
      </c>
      <c r="C12" s="9" t="s">
        <v>19</v>
      </c>
      <c r="D12" s="9" t="s">
        <v>22</v>
      </c>
      <c r="E12" s="9">
        <v>4</v>
      </c>
      <c r="F12" s="10">
        <f t="shared" si="0"/>
        <v>0.61538461538461542</v>
      </c>
      <c r="G12" s="9">
        <v>1</v>
      </c>
      <c r="H12" s="9">
        <v>1</v>
      </c>
      <c r="I12" s="9">
        <v>0</v>
      </c>
      <c r="J12" s="9">
        <v>0</v>
      </c>
    </row>
    <row r="13" spans="1:10" x14ac:dyDescent="0.3">
      <c r="A13" s="9" t="s">
        <v>8</v>
      </c>
      <c r="B13" s="9" t="s">
        <v>29</v>
      </c>
      <c r="C13" s="9" t="s">
        <v>19</v>
      </c>
      <c r="D13" s="9" t="s">
        <v>21</v>
      </c>
      <c r="E13" s="9">
        <v>24</v>
      </c>
      <c r="F13" s="10">
        <f t="shared" si="0"/>
        <v>3.6923076923076925</v>
      </c>
      <c r="G13" s="9">
        <v>4</v>
      </c>
      <c r="H13" s="9">
        <v>21</v>
      </c>
      <c r="I13" s="9">
        <v>0</v>
      </c>
      <c r="J13" s="9">
        <v>0</v>
      </c>
    </row>
    <row r="14" spans="1:10" x14ac:dyDescent="0.3">
      <c r="A14" s="9" t="s">
        <v>8</v>
      </c>
      <c r="B14" s="9" t="s">
        <v>30</v>
      </c>
      <c r="C14" s="9" t="s">
        <v>23</v>
      </c>
      <c r="D14" s="9" t="s">
        <v>21</v>
      </c>
      <c r="E14" s="9">
        <v>9</v>
      </c>
      <c r="F14" s="10">
        <f t="shared" si="0"/>
        <v>1.3846153846153846</v>
      </c>
      <c r="G14" s="9">
        <v>1</v>
      </c>
      <c r="H14" s="9">
        <v>1</v>
      </c>
      <c r="I14" s="9">
        <v>0</v>
      </c>
      <c r="J14" s="9">
        <v>0</v>
      </c>
    </row>
    <row r="15" spans="1:10" x14ac:dyDescent="0.3">
      <c r="A15" s="9" t="s">
        <v>8</v>
      </c>
      <c r="B15" s="9" t="s">
        <v>30</v>
      </c>
      <c r="C15" s="9" t="s">
        <v>23</v>
      </c>
      <c r="D15" s="9" t="s">
        <v>22</v>
      </c>
      <c r="E15" s="9">
        <v>4</v>
      </c>
      <c r="F15" s="10">
        <f t="shared" si="0"/>
        <v>0.61538461538461542</v>
      </c>
      <c r="G15" s="9">
        <v>0</v>
      </c>
      <c r="H15" s="9">
        <v>0</v>
      </c>
      <c r="I15" s="9">
        <v>0</v>
      </c>
      <c r="J15" s="9">
        <v>0</v>
      </c>
    </row>
    <row r="16" spans="1:10" x14ac:dyDescent="0.3">
      <c r="A16" s="9" t="s">
        <v>8</v>
      </c>
      <c r="B16" s="9" t="s">
        <v>30</v>
      </c>
      <c r="C16" s="9" t="s">
        <v>19</v>
      </c>
      <c r="D16" s="9" t="s">
        <v>21</v>
      </c>
      <c r="E16" s="9">
        <v>18</v>
      </c>
      <c r="F16" s="10">
        <f t="shared" si="0"/>
        <v>2.7692307692307692</v>
      </c>
      <c r="G16" s="9">
        <v>5</v>
      </c>
      <c r="H16" s="9">
        <v>24</v>
      </c>
      <c r="I16" s="9">
        <v>0</v>
      </c>
      <c r="J16" s="9">
        <v>0</v>
      </c>
    </row>
    <row r="17" spans="1:10" x14ac:dyDescent="0.3">
      <c r="A17" s="9" t="s">
        <v>8</v>
      </c>
      <c r="B17" s="9" t="s">
        <v>31</v>
      </c>
      <c r="C17" s="9" t="s">
        <v>23</v>
      </c>
      <c r="D17" s="9" t="s">
        <v>21</v>
      </c>
      <c r="E17" s="9">
        <v>1</v>
      </c>
      <c r="F17" s="10">
        <f t="shared" si="0"/>
        <v>0.15384615384615385</v>
      </c>
      <c r="G17" s="9">
        <v>0</v>
      </c>
      <c r="H17" s="9">
        <v>0</v>
      </c>
      <c r="I17" s="9">
        <v>0</v>
      </c>
      <c r="J17" s="9">
        <v>0</v>
      </c>
    </row>
    <row r="18" spans="1:10" x14ac:dyDescent="0.3">
      <c r="A18" s="9" t="s">
        <v>8</v>
      </c>
      <c r="B18" s="9" t="s">
        <v>31</v>
      </c>
      <c r="C18" s="9" t="s">
        <v>19</v>
      </c>
      <c r="D18" s="9" t="s">
        <v>22</v>
      </c>
      <c r="E18" s="9">
        <v>1</v>
      </c>
      <c r="F18" s="10">
        <f t="shared" si="0"/>
        <v>0.15384615384615385</v>
      </c>
      <c r="G18" s="9">
        <v>0</v>
      </c>
      <c r="H18" s="9">
        <v>0</v>
      </c>
      <c r="I18" s="9">
        <v>0</v>
      </c>
      <c r="J18" s="9">
        <v>0</v>
      </c>
    </row>
    <row r="19" spans="1:10" x14ac:dyDescent="0.3">
      <c r="A19" s="9" t="s">
        <v>8</v>
      </c>
      <c r="B19" s="9" t="s">
        <v>31</v>
      </c>
      <c r="C19" s="9" t="s">
        <v>19</v>
      </c>
      <c r="D19" s="9" t="s">
        <v>21</v>
      </c>
      <c r="E19" s="9">
        <v>1</v>
      </c>
      <c r="F19" s="10">
        <f t="shared" si="0"/>
        <v>0.15384615384615385</v>
      </c>
      <c r="G19" s="9">
        <v>1</v>
      </c>
      <c r="H19" s="9">
        <v>2</v>
      </c>
      <c r="I19" s="9">
        <v>0</v>
      </c>
      <c r="J19" s="9">
        <v>0</v>
      </c>
    </row>
    <row r="20" spans="1:10" x14ac:dyDescent="0.3">
      <c r="A20" s="9" t="s">
        <v>8</v>
      </c>
      <c r="B20" s="9" t="s">
        <v>33</v>
      </c>
      <c r="C20" s="9" t="s">
        <v>23</v>
      </c>
      <c r="D20" s="9" t="s">
        <v>21</v>
      </c>
      <c r="E20" s="9">
        <v>1</v>
      </c>
      <c r="F20" s="10">
        <f>E20*10/65</f>
        <v>0.15384615384615385</v>
      </c>
      <c r="G20" s="9">
        <v>0</v>
      </c>
      <c r="H20" s="9">
        <v>0</v>
      </c>
      <c r="I20" s="9">
        <v>0</v>
      </c>
      <c r="J20" s="9">
        <v>0</v>
      </c>
    </row>
    <row r="21" spans="1:10" x14ac:dyDescent="0.3">
      <c r="A21" s="9" t="s">
        <v>9</v>
      </c>
      <c r="B21" s="9" t="s">
        <v>25</v>
      </c>
      <c r="C21" s="9" t="s">
        <v>23</v>
      </c>
      <c r="D21" s="9" t="s">
        <v>21</v>
      </c>
      <c r="E21" s="9">
        <v>3</v>
      </c>
      <c r="F21" s="10">
        <f>E21*10/65</f>
        <v>0.46153846153846156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3">
      <c r="A22" s="9" t="s">
        <v>9</v>
      </c>
      <c r="B22" s="9" t="s">
        <v>25</v>
      </c>
      <c r="C22" s="9" t="s">
        <v>19</v>
      </c>
      <c r="D22" s="9" t="s">
        <v>21</v>
      </c>
      <c r="E22" s="9">
        <v>4</v>
      </c>
      <c r="F22" s="10">
        <f t="shared" ref="F22:F38" si="1">E22*10/65</f>
        <v>0.61538461538461542</v>
      </c>
      <c r="G22" s="9">
        <v>0</v>
      </c>
      <c r="H22" s="9">
        <v>0</v>
      </c>
      <c r="I22" s="9">
        <v>0</v>
      </c>
      <c r="J22" s="9">
        <v>0</v>
      </c>
    </row>
    <row r="23" spans="1:10" x14ac:dyDescent="0.3">
      <c r="A23" s="9" t="s">
        <v>9</v>
      </c>
      <c r="B23" s="9" t="s">
        <v>32</v>
      </c>
      <c r="C23" s="9" t="s">
        <v>23</v>
      </c>
      <c r="D23" s="9" t="s">
        <v>22</v>
      </c>
      <c r="E23" s="9">
        <v>5</v>
      </c>
      <c r="F23" s="10">
        <f t="shared" si="1"/>
        <v>0.76923076923076927</v>
      </c>
      <c r="G23" s="9">
        <v>0</v>
      </c>
      <c r="H23" s="9">
        <v>0</v>
      </c>
      <c r="I23" s="9">
        <v>0</v>
      </c>
      <c r="J23" s="9">
        <v>0</v>
      </c>
    </row>
    <row r="24" spans="1:10" x14ac:dyDescent="0.3">
      <c r="A24" s="9" t="s">
        <v>9</v>
      </c>
      <c r="B24" s="9" t="s">
        <v>32</v>
      </c>
      <c r="C24" s="9" t="s">
        <v>23</v>
      </c>
      <c r="D24" s="9" t="s">
        <v>21</v>
      </c>
      <c r="E24" s="9">
        <v>10</v>
      </c>
      <c r="F24" s="10">
        <f t="shared" si="1"/>
        <v>1.5384615384615385</v>
      </c>
      <c r="G24" s="9">
        <v>0</v>
      </c>
      <c r="H24" s="9">
        <v>0</v>
      </c>
      <c r="I24" s="9">
        <v>0</v>
      </c>
      <c r="J24" s="9">
        <v>0</v>
      </c>
    </row>
    <row r="25" spans="1:10" x14ac:dyDescent="0.3">
      <c r="A25" s="9" t="s">
        <v>9</v>
      </c>
      <c r="B25" s="9" t="s">
        <v>32</v>
      </c>
      <c r="C25" s="9" t="s">
        <v>19</v>
      </c>
      <c r="D25" s="9" t="s">
        <v>22</v>
      </c>
      <c r="E25" s="9">
        <v>6</v>
      </c>
      <c r="F25" s="10">
        <f t="shared" si="1"/>
        <v>0.92307692307692313</v>
      </c>
      <c r="G25" s="9">
        <v>0</v>
      </c>
      <c r="H25" s="9">
        <v>0</v>
      </c>
      <c r="I25" s="9">
        <v>0</v>
      </c>
      <c r="J25" s="9">
        <v>0</v>
      </c>
    </row>
    <row r="26" spans="1:10" x14ac:dyDescent="0.3">
      <c r="A26" s="9" t="s">
        <v>9</v>
      </c>
      <c r="B26" s="9" t="s">
        <v>32</v>
      </c>
      <c r="C26" s="9" t="s">
        <v>19</v>
      </c>
      <c r="D26" s="9" t="s">
        <v>21</v>
      </c>
      <c r="E26" s="9">
        <v>12</v>
      </c>
      <c r="F26" s="10">
        <f t="shared" si="1"/>
        <v>1.8461538461538463</v>
      </c>
      <c r="G26" s="9">
        <v>0</v>
      </c>
      <c r="H26" s="9">
        <v>0</v>
      </c>
      <c r="I26" s="9">
        <v>0</v>
      </c>
      <c r="J26" s="9">
        <v>0</v>
      </c>
    </row>
    <row r="27" spans="1:10" x14ac:dyDescent="0.3">
      <c r="A27" s="9" t="s">
        <v>9</v>
      </c>
      <c r="B27" s="9" t="s">
        <v>28</v>
      </c>
      <c r="C27" s="9" t="s">
        <v>23</v>
      </c>
      <c r="D27" s="9" t="s">
        <v>21</v>
      </c>
      <c r="E27" s="9">
        <v>1</v>
      </c>
      <c r="F27" s="10">
        <f t="shared" si="1"/>
        <v>0.15384615384615385</v>
      </c>
      <c r="G27" s="9">
        <v>0</v>
      </c>
      <c r="H27" s="9">
        <v>0</v>
      </c>
      <c r="I27" s="9">
        <v>0</v>
      </c>
      <c r="J27" s="9">
        <v>0</v>
      </c>
    </row>
    <row r="28" spans="1:10" x14ac:dyDescent="0.3">
      <c r="A28" s="9" t="s">
        <v>9</v>
      </c>
      <c r="B28" s="9" t="s">
        <v>28</v>
      </c>
      <c r="C28" s="9" t="s">
        <v>19</v>
      </c>
      <c r="D28" s="9" t="s">
        <v>22</v>
      </c>
      <c r="E28" s="9">
        <v>1</v>
      </c>
      <c r="F28" s="10">
        <f t="shared" si="1"/>
        <v>0.15384615384615385</v>
      </c>
      <c r="G28" s="9">
        <v>0</v>
      </c>
      <c r="H28" s="9">
        <v>0</v>
      </c>
      <c r="I28" s="9">
        <v>0</v>
      </c>
      <c r="J28" s="9">
        <v>0</v>
      </c>
    </row>
    <row r="29" spans="1:10" x14ac:dyDescent="0.3">
      <c r="A29" s="9" t="s">
        <v>9</v>
      </c>
      <c r="B29" s="9" t="s">
        <v>29</v>
      </c>
      <c r="C29" s="9" t="s">
        <v>23</v>
      </c>
      <c r="D29" s="9" t="s">
        <v>22</v>
      </c>
      <c r="E29" s="9">
        <v>7</v>
      </c>
      <c r="F29" s="10">
        <f t="shared" si="1"/>
        <v>1.0769230769230769</v>
      </c>
      <c r="G29" s="9">
        <v>0</v>
      </c>
      <c r="H29" s="9">
        <v>0</v>
      </c>
      <c r="I29" s="9">
        <v>0</v>
      </c>
      <c r="J29" s="9">
        <v>0</v>
      </c>
    </row>
    <row r="30" spans="1:10" x14ac:dyDescent="0.3">
      <c r="A30" s="9" t="s">
        <v>9</v>
      </c>
      <c r="B30" s="9" t="s">
        <v>29</v>
      </c>
      <c r="C30" s="9" t="s">
        <v>23</v>
      </c>
      <c r="D30" s="9" t="s">
        <v>21</v>
      </c>
      <c r="E30" s="9">
        <v>10</v>
      </c>
      <c r="F30" s="10">
        <f t="shared" si="1"/>
        <v>1.5384615384615385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3">
      <c r="A31" s="9" t="s">
        <v>9</v>
      </c>
      <c r="B31" s="9" t="s">
        <v>29</v>
      </c>
      <c r="C31" s="9" t="s">
        <v>19</v>
      </c>
      <c r="D31" s="9" t="s">
        <v>22</v>
      </c>
      <c r="E31" s="9">
        <v>5</v>
      </c>
      <c r="F31" s="10">
        <f t="shared" si="1"/>
        <v>0.76923076923076927</v>
      </c>
      <c r="G31" s="9">
        <v>0</v>
      </c>
      <c r="H31" s="9">
        <v>0</v>
      </c>
      <c r="I31" s="9">
        <v>0</v>
      </c>
      <c r="J31" s="9">
        <v>0</v>
      </c>
    </row>
    <row r="32" spans="1:10" x14ac:dyDescent="0.3">
      <c r="A32" s="9" t="s">
        <v>9</v>
      </c>
      <c r="B32" s="9" t="s">
        <v>29</v>
      </c>
      <c r="C32" s="9" t="s">
        <v>19</v>
      </c>
      <c r="D32" s="9" t="s">
        <v>21</v>
      </c>
      <c r="E32" s="9">
        <v>28</v>
      </c>
      <c r="F32" s="10">
        <f t="shared" si="1"/>
        <v>4.3076923076923075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3">
      <c r="A33" s="9" t="s">
        <v>9</v>
      </c>
      <c r="B33" s="9" t="s">
        <v>30</v>
      </c>
      <c r="C33" s="9" t="s">
        <v>23</v>
      </c>
      <c r="D33" s="9" t="s">
        <v>21</v>
      </c>
      <c r="E33" s="9">
        <v>6</v>
      </c>
      <c r="F33" s="10">
        <f t="shared" si="1"/>
        <v>0.92307692307692313</v>
      </c>
      <c r="G33" s="9">
        <v>0</v>
      </c>
      <c r="H33" s="9">
        <v>0</v>
      </c>
      <c r="I33" s="9">
        <v>0</v>
      </c>
      <c r="J33" s="9">
        <v>0</v>
      </c>
    </row>
    <row r="34" spans="1:10" x14ac:dyDescent="0.3">
      <c r="A34" s="9" t="s">
        <v>9</v>
      </c>
      <c r="B34" s="9" t="s">
        <v>30</v>
      </c>
      <c r="C34" s="9" t="s">
        <v>23</v>
      </c>
      <c r="D34" s="9" t="s">
        <v>22</v>
      </c>
      <c r="E34" s="9">
        <v>1</v>
      </c>
      <c r="F34" s="10">
        <f t="shared" si="1"/>
        <v>0.15384615384615385</v>
      </c>
      <c r="G34" s="9">
        <v>0</v>
      </c>
      <c r="H34" s="9">
        <v>0</v>
      </c>
      <c r="I34" s="9">
        <v>0</v>
      </c>
      <c r="J34" s="9">
        <v>0</v>
      </c>
    </row>
    <row r="35" spans="1:10" x14ac:dyDescent="0.3">
      <c r="A35" s="9" t="s">
        <v>9</v>
      </c>
      <c r="B35" s="9" t="s">
        <v>30</v>
      </c>
      <c r="C35" s="9" t="s">
        <v>19</v>
      </c>
      <c r="D35" s="9" t="s">
        <v>21</v>
      </c>
      <c r="E35" s="9">
        <v>10</v>
      </c>
      <c r="F35" s="10">
        <f t="shared" si="1"/>
        <v>1.5384615384615385</v>
      </c>
      <c r="G35" s="9">
        <v>0</v>
      </c>
      <c r="H35" s="9">
        <v>0</v>
      </c>
      <c r="I35" s="9">
        <v>0</v>
      </c>
      <c r="J35" s="9">
        <v>0</v>
      </c>
    </row>
    <row r="36" spans="1:10" x14ac:dyDescent="0.3">
      <c r="A36" s="9" t="s">
        <v>9</v>
      </c>
      <c r="B36" s="9" t="s">
        <v>31</v>
      </c>
      <c r="C36" s="9" t="s">
        <v>23</v>
      </c>
      <c r="D36" s="9" t="s">
        <v>21</v>
      </c>
      <c r="E36" s="9">
        <v>2</v>
      </c>
      <c r="F36" s="10">
        <f t="shared" si="1"/>
        <v>0.30769230769230771</v>
      </c>
      <c r="G36" s="9">
        <v>0</v>
      </c>
      <c r="H36" s="9">
        <v>0</v>
      </c>
      <c r="I36" s="9">
        <v>0</v>
      </c>
      <c r="J36" s="9">
        <v>0</v>
      </c>
    </row>
    <row r="37" spans="1:10" x14ac:dyDescent="0.3">
      <c r="A37" s="9" t="s">
        <v>9</v>
      </c>
      <c r="B37" s="9" t="s">
        <v>31</v>
      </c>
      <c r="C37" s="9" t="s">
        <v>19</v>
      </c>
      <c r="D37" s="9" t="s">
        <v>21</v>
      </c>
      <c r="E37" s="9">
        <v>1</v>
      </c>
      <c r="F37" s="10">
        <f t="shared" si="1"/>
        <v>0.15384615384615385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3">
      <c r="A38" s="9" t="s">
        <v>9</v>
      </c>
      <c r="B38" s="9" t="s">
        <v>33</v>
      </c>
      <c r="C38" s="9" t="s">
        <v>23</v>
      </c>
      <c r="D38" s="9" t="s">
        <v>21</v>
      </c>
      <c r="E38" s="9">
        <v>1</v>
      </c>
      <c r="F38" s="10">
        <f t="shared" si="1"/>
        <v>0.15384615384615385</v>
      </c>
      <c r="G38" s="9">
        <v>0</v>
      </c>
      <c r="H38" s="9">
        <v>0</v>
      </c>
      <c r="I38" s="9">
        <v>0</v>
      </c>
      <c r="J38" s="9">
        <v>0</v>
      </c>
    </row>
    <row r="39" spans="1:10" x14ac:dyDescent="0.3">
      <c r="A39" s="9" t="s">
        <v>11</v>
      </c>
      <c r="B39" s="9" t="s">
        <v>25</v>
      </c>
      <c r="C39" s="9" t="s">
        <v>23</v>
      </c>
      <c r="D39" s="9" t="s">
        <v>21</v>
      </c>
      <c r="E39" s="9">
        <v>4</v>
      </c>
      <c r="F39" s="10">
        <f>E39*10/10</f>
        <v>4</v>
      </c>
      <c r="G39" s="9">
        <v>1</v>
      </c>
      <c r="H39" s="9">
        <v>2</v>
      </c>
      <c r="I39" s="9">
        <v>0</v>
      </c>
      <c r="J39" s="9">
        <v>0</v>
      </c>
    </row>
    <row r="40" spans="1:10" x14ac:dyDescent="0.3">
      <c r="A40" s="9" t="s">
        <v>11</v>
      </c>
      <c r="B40" s="9" t="s">
        <v>25</v>
      </c>
      <c r="C40" s="9" t="s">
        <v>19</v>
      </c>
      <c r="D40" s="9" t="s">
        <v>22</v>
      </c>
      <c r="E40" s="9">
        <v>1</v>
      </c>
      <c r="F40" s="10">
        <f t="shared" ref="F40:F49" si="2">E40*10/10</f>
        <v>1</v>
      </c>
      <c r="G40" s="9">
        <v>0</v>
      </c>
      <c r="H40" s="9">
        <v>0</v>
      </c>
      <c r="I40" s="9">
        <v>0</v>
      </c>
      <c r="J40" s="9">
        <v>0</v>
      </c>
    </row>
    <row r="41" spans="1:10" x14ac:dyDescent="0.3">
      <c r="A41" s="9" t="s">
        <v>11</v>
      </c>
      <c r="B41" s="9" t="s">
        <v>25</v>
      </c>
      <c r="C41" s="9" t="s">
        <v>19</v>
      </c>
      <c r="D41" s="9" t="s">
        <v>21</v>
      </c>
      <c r="E41" s="9">
        <v>6</v>
      </c>
      <c r="F41" s="10">
        <f t="shared" si="2"/>
        <v>6</v>
      </c>
      <c r="G41" s="9">
        <v>1</v>
      </c>
      <c r="H41" s="9">
        <v>2</v>
      </c>
      <c r="I41" s="9">
        <v>0</v>
      </c>
      <c r="J41" s="9">
        <v>0</v>
      </c>
    </row>
    <row r="42" spans="1:10" x14ac:dyDescent="0.3">
      <c r="A42" s="9" t="s">
        <v>11</v>
      </c>
      <c r="B42" s="9" t="s">
        <v>32</v>
      </c>
      <c r="C42" s="9" t="s">
        <v>23</v>
      </c>
      <c r="D42" s="9" t="s">
        <v>21</v>
      </c>
      <c r="E42" s="9">
        <v>2</v>
      </c>
      <c r="F42" s="10">
        <f t="shared" si="2"/>
        <v>2</v>
      </c>
      <c r="G42" s="9">
        <v>2</v>
      </c>
      <c r="H42" s="9">
        <v>7</v>
      </c>
      <c r="I42" s="9">
        <v>2</v>
      </c>
      <c r="J42" s="9">
        <v>0</v>
      </c>
    </row>
    <row r="43" spans="1:10" x14ac:dyDescent="0.3">
      <c r="A43" s="9" t="s">
        <v>11</v>
      </c>
      <c r="B43" s="9" t="s">
        <v>32</v>
      </c>
      <c r="C43" s="9" t="s">
        <v>19</v>
      </c>
      <c r="D43" s="9" t="s">
        <v>21</v>
      </c>
      <c r="E43" s="9">
        <v>7</v>
      </c>
      <c r="F43" s="10">
        <f t="shared" si="2"/>
        <v>7</v>
      </c>
      <c r="G43" s="9">
        <v>4</v>
      </c>
      <c r="H43" s="9">
        <v>27</v>
      </c>
      <c r="I43" s="9">
        <v>7</v>
      </c>
      <c r="J43" s="9">
        <v>0</v>
      </c>
    </row>
    <row r="44" spans="1:10" x14ac:dyDescent="0.3">
      <c r="A44" s="9" t="s">
        <v>11</v>
      </c>
      <c r="B44" s="9" t="s">
        <v>29</v>
      </c>
      <c r="C44" s="9" t="s">
        <v>19</v>
      </c>
      <c r="D44" s="9" t="s">
        <v>22</v>
      </c>
      <c r="E44" s="9">
        <v>3</v>
      </c>
      <c r="F44" s="10">
        <f t="shared" si="2"/>
        <v>3</v>
      </c>
      <c r="G44" s="9">
        <v>0</v>
      </c>
      <c r="H44" s="9">
        <v>0</v>
      </c>
      <c r="I44" s="9">
        <v>0</v>
      </c>
      <c r="J44" s="9">
        <v>0</v>
      </c>
    </row>
    <row r="45" spans="1:10" x14ac:dyDescent="0.3">
      <c r="A45" s="9" t="s">
        <v>11</v>
      </c>
      <c r="B45" s="9" t="s">
        <v>27</v>
      </c>
      <c r="C45" s="9" t="s">
        <v>19</v>
      </c>
      <c r="D45" s="9" t="s">
        <v>21</v>
      </c>
      <c r="E45" s="9">
        <v>1</v>
      </c>
      <c r="F45" s="10">
        <f t="shared" si="2"/>
        <v>1</v>
      </c>
      <c r="G45" s="9">
        <v>1</v>
      </c>
      <c r="H45" s="9">
        <v>2</v>
      </c>
      <c r="I45" s="9">
        <v>1</v>
      </c>
      <c r="J45" s="9">
        <v>0</v>
      </c>
    </row>
    <row r="46" spans="1:10" x14ac:dyDescent="0.3">
      <c r="A46" s="9" t="s">
        <v>11</v>
      </c>
      <c r="B46" s="9" t="s">
        <v>30</v>
      </c>
      <c r="C46" s="9" t="s">
        <v>23</v>
      </c>
      <c r="D46" s="9" t="s">
        <v>22</v>
      </c>
      <c r="E46" s="9">
        <v>2</v>
      </c>
      <c r="F46" s="10">
        <f t="shared" si="2"/>
        <v>2</v>
      </c>
      <c r="G46" s="9">
        <v>0</v>
      </c>
      <c r="H46" s="9">
        <v>0</v>
      </c>
      <c r="I46" s="9">
        <v>0</v>
      </c>
      <c r="J46" s="9">
        <v>0</v>
      </c>
    </row>
    <row r="47" spans="1:10" x14ac:dyDescent="0.3">
      <c r="A47" s="9" t="s">
        <v>11</v>
      </c>
      <c r="B47" s="9" t="s">
        <v>30</v>
      </c>
      <c r="C47" s="9" t="s">
        <v>19</v>
      </c>
      <c r="D47" s="9" t="s">
        <v>21</v>
      </c>
      <c r="E47" s="9">
        <v>4</v>
      </c>
      <c r="F47" s="10">
        <f t="shared" si="2"/>
        <v>4</v>
      </c>
      <c r="G47" s="9">
        <v>2</v>
      </c>
      <c r="H47" s="9">
        <v>12</v>
      </c>
      <c r="I47" s="9">
        <v>0</v>
      </c>
      <c r="J47" s="9">
        <v>0</v>
      </c>
    </row>
    <row r="48" spans="1:10" x14ac:dyDescent="0.3">
      <c r="A48" s="9" t="s">
        <v>11</v>
      </c>
      <c r="B48" s="9" t="s">
        <v>31</v>
      </c>
      <c r="C48" s="9" t="s">
        <v>23</v>
      </c>
      <c r="D48" s="9" t="s">
        <v>21</v>
      </c>
      <c r="E48" s="9">
        <v>2</v>
      </c>
      <c r="F48" s="10">
        <f t="shared" si="2"/>
        <v>2</v>
      </c>
      <c r="G48" s="9">
        <v>0</v>
      </c>
      <c r="H48" s="9">
        <v>0</v>
      </c>
      <c r="I48" s="9">
        <v>0</v>
      </c>
      <c r="J48" s="9">
        <v>0</v>
      </c>
    </row>
    <row r="49" spans="1:10" x14ac:dyDescent="0.3">
      <c r="A49" s="9" t="s">
        <v>11</v>
      </c>
      <c r="B49" s="9" t="s">
        <v>31</v>
      </c>
      <c r="C49" s="9" t="s">
        <v>19</v>
      </c>
      <c r="D49" s="9" t="s">
        <v>21</v>
      </c>
      <c r="E49" s="9">
        <v>3</v>
      </c>
      <c r="F49" s="10">
        <f t="shared" si="2"/>
        <v>3</v>
      </c>
      <c r="G49" s="9">
        <v>0</v>
      </c>
      <c r="H49" s="9">
        <v>0</v>
      </c>
      <c r="I49" s="9">
        <v>0</v>
      </c>
      <c r="J49" s="9">
        <v>0</v>
      </c>
    </row>
    <row r="50" spans="1:10" x14ac:dyDescent="0.3">
      <c r="A50" s="9" t="s">
        <v>16</v>
      </c>
      <c r="B50" s="9" t="s">
        <v>25</v>
      </c>
      <c r="C50" s="9" t="s">
        <v>23</v>
      </c>
      <c r="D50" s="9" t="s">
        <v>21</v>
      </c>
      <c r="E50" s="9">
        <v>19</v>
      </c>
      <c r="F50" s="10">
        <f>E50*10/65</f>
        <v>2.9230769230769229</v>
      </c>
      <c r="G50" s="9">
        <v>4</v>
      </c>
      <c r="H50" s="9">
        <v>6</v>
      </c>
      <c r="I50" s="9">
        <v>1</v>
      </c>
      <c r="J50" s="9">
        <v>0</v>
      </c>
    </row>
    <row r="51" spans="1:10" x14ac:dyDescent="0.3">
      <c r="A51" s="9" t="s">
        <v>16</v>
      </c>
      <c r="B51" s="9" t="s">
        <v>25</v>
      </c>
      <c r="C51" s="9" t="s">
        <v>19</v>
      </c>
      <c r="D51" s="9" t="s">
        <v>21</v>
      </c>
      <c r="E51" s="9">
        <v>31</v>
      </c>
      <c r="F51" s="10">
        <f t="shared" ref="F51:F68" si="3">E51*10/65</f>
        <v>4.7692307692307692</v>
      </c>
      <c r="G51" s="9">
        <v>3</v>
      </c>
      <c r="H51" s="9">
        <v>11</v>
      </c>
      <c r="I51" s="9">
        <v>3</v>
      </c>
      <c r="J51" s="9">
        <v>0</v>
      </c>
    </row>
    <row r="52" spans="1:10" x14ac:dyDescent="0.3">
      <c r="A52" s="9" t="s">
        <v>16</v>
      </c>
      <c r="B52" s="9" t="s">
        <v>32</v>
      </c>
      <c r="C52" s="9" t="s">
        <v>23</v>
      </c>
      <c r="D52" s="9" t="s">
        <v>22</v>
      </c>
      <c r="E52" s="9">
        <v>13</v>
      </c>
      <c r="F52" s="10">
        <f t="shared" si="3"/>
        <v>2</v>
      </c>
      <c r="G52" s="9">
        <v>2</v>
      </c>
      <c r="H52" s="9">
        <v>12</v>
      </c>
      <c r="I52" s="9">
        <v>0</v>
      </c>
      <c r="J52" s="9">
        <v>0</v>
      </c>
    </row>
    <row r="53" spans="1:10" x14ac:dyDescent="0.3">
      <c r="A53" s="9" t="s">
        <v>16</v>
      </c>
      <c r="B53" s="9" t="s">
        <v>32</v>
      </c>
      <c r="C53" s="9" t="s">
        <v>23</v>
      </c>
      <c r="D53" s="9" t="s">
        <v>21</v>
      </c>
      <c r="E53" s="9">
        <v>56</v>
      </c>
      <c r="F53" s="10">
        <f t="shared" si="3"/>
        <v>8.615384615384615</v>
      </c>
      <c r="G53" s="9">
        <v>9</v>
      </c>
      <c r="H53" s="9">
        <v>239</v>
      </c>
      <c r="I53" s="9">
        <v>252</v>
      </c>
      <c r="J53" s="9">
        <v>2</v>
      </c>
    </row>
    <row r="54" spans="1:10" x14ac:dyDescent="0.3">
      <c r="A54" s="9" t="s">
        <v>16</v>
      </c>
      <c r="B54" s="9" t="s">
        <v>32</v>
      </c>
      <c r="C54" s="9" t="s">
        <v>19</v>
      </c>
      <c r="D54" s="9" t="s">
        <v>22</v>
      </c>
      <c r="E54" s="9">
        <v>27</v>
      </c>
      <c r="F54" s="10">
        <f t="shared" si="3"/>
        <v>4.1538461538461542</v>
      </c>
      <c r="G54" s="9">
        <v>4</v>
      </c>
      <c r="H54" s="9">
        <v>6</v>
      </c>
      <c r="I54" s="9">
        <v>0</v>
      </c>
      <c r="J54" s="9">
        <v>0</v>
      </c>
    </row>
    <row r="55" spans="1:10" x14ac:dyDescent="0.3">
      <c r="A55" s="9" t="s">
        <v>16</v>
      </c>
      <c r="B55" s="9" t="s">
        <v>32</v>
      </c>
      <c r="C55" s="9" t="s">
        <v>19</v>
      </c>
      <c r="D55" s="9" t="s">
        <v>21</v>
      </c>
      <c r="E55" s="9">
        <v>84</v>
      </c>
      <c r="F55" s="10">
        <f t="shared" si="3"/>
        <v>12.923076923076923</v>
      </c>
      <c r="G55" s="9">
        <v>15</v>
      </c>
      <c r="H55" s="9">
        <v>134</v>
      </c>
      <c r="I55" s="9">
        <v>5</v>
      </c>
      <c r="J55" s="9">
        <v>0</v>
      </c>
    </row>
    <row r="56" spans="1:10" x14ac:dyDescent="0.3">
      <c r="A56" s="9" t="s">
        <v>16</v>
      </c>
      <c r="B56" s="9" t="s">
        <v>28</v>
      </c>
      <c r="C56" s="9" t="s">
        <v>23</v>
      </c>
      <c r="D56" s="9" t="s">
        <v>21</v>
      </c>
      <c r="E56" s="9">
        <v>4</v>
      </c>
      <c r="F56" s="10">
        <f t="shared" si="3"/>
        <v>0.61538461538461542</v>
      </c>
      <c r="G56" s="9">
        <v>1</v>
      </c>
      <c r="H56" s="9">
        <v>1</v>
      </c>
      <c r="I56" s="9">
        <v>0</v>
      </c>
      <c r="J56" s="9">
        <v>0</v>
      </c>
    </row>
    <row r="57" spans="1:10" x14ac:dyDescent="0.3">
      <c r="A57" s="9" t="s">
        <v>16</v>
      </c>
      <c r="B57" s="9" t="s">
        <v>28</v>
      </c>
      <c r="C57" s="9" t="s">
        <v>19</v>
      </c>
      <c r="D57" s="9" t="s">
        <v>21</v>
      </c>
      <c r="E57" s="9">
        <v>10</v>
      </c>
      <c r="F57" s="10">
        <f t="shared" si="3"/>
        <v>1.5384615384615385</v>
      </c>
      <c r="G57" s="9">
        <v>0</v>
      </c>
      <c r="H57" s="9">
        <v>0</v>
      </c>
      <c r="I57" s="9">
        <v>0</v>
      </c>
      <c r="J57" s="9">
        <v>0</v>
      </c>
    </row>
    <row r="58" spans="1:10" x14ac:dyDescent="0.3">
      <c r="A58" s="9" t="s">
        <v>16</v>
      </c>
      <c r="B58" s="9" t="s">
        <v>29</v>
      </c>
      <c r="C58" s="9" t="s">
        <v>23</v>
      </c>
      <c r="D58" s="9" t="s">
        <v>21</v>
      </c>
      <c r="E58" s="9">
        <v>52</v>
      </c>
      <c r="F58" s="10">
        <f t="shared" si="3"/>
        <v>8</v>
      </c>
      <c r="G58" s="9">
        <v>4</v>
      </c>
      <c r="H58" s="9">
        <v>146</v>
      </c>
      <c r="I58" s="9">
        <v>1</v>
      </c>
      <c r="J58" s="9">
        <v>0</v>
      </c>
    </row>
    <row r="59" spans="1:10" x14ac:dyDescent="0.3">
      <c r="A59" s="9" t="s">
        <v>16</v>
      </c>
      <c r="B59" s="9" t="s">
        <v>29</v>
      </c>
      <c r="C59" s="9" t="s">
        <v>19</v>
      </c>
      <c r="D59" s="9" t="s">
        <v>22</v>
      </c>
      <c r="E59" s="9">
        <v>20</v>
      </c>
      <c r="F59" s="10">
        <f t="shared" si="3"/>
        <v>3.0769230769230771</v>
      </c>
      <c r="G59" s="9">
        <v>1</v>
      </c>
      <c r="H59" s="9">
        <v>0</v>
      </c>
      <c r="I59" s="9">
        <v>1</v>
      </c>
      <c r="J59" s="9">
        <v>0</v>
      </c>
    </row>
    <row r="60" spans="1:10" x14ac:dyDescent="0.3">
      <c r="A60" s="9" t="s">
        <v>16</v>
      </c>
      <c r="B60" s="9" t="s">
        <v>29</v>
      </c>
      <c r="C60" s="9" t="s">
        <v>19</v>
      </c>
      <c r="D60" s="9" t="s">
        <v>21</v>
      </c>
      <c r="E60" s="9">
        <v>58</v>
      </c>
      <c r="F60" s="10">
        <f t="shared" si="3"/>
        <v>8.9230769230769234</v>
      </c>
      <c r="G60" s="9">
        <v>5</v>
      </c>
      <c r="H60" s="9">
        <v>156</v>
      </c>
      <c r="I60" s="9">
        <v>1</v>
      </c>
      <c r="J60" s="9">
        <v>0</v>
      </c>
    </row>
    <row r="61" spans="1:10" x14ac:dyDescent="0.3">
      <c r="A61" s="9" t="s">
        <v>16</v>
      </c>
      <c r="B61" s="9" t="s">
        <v>30</v>
      </c>
      <c r="C61" s="9" t="s">
        <v>23</v>
      </c>
      <c r="D61" s="9" t="s">
        <v>21</v>
      </c>
      <c r="E61" s="9">
        <v>7</v>
      </c>
      <c r="F61" s="10">
        <f t="shared" si="3"/>
        <v>1.0769230769230769</v>
      </c>
      <c r="G61" s="9">
        <v>0</v>
      </c>
      <c r="H61" s="9">
        <v>0</v>
      </c>
      <c r="I61" s="9">
        <v>0</v>
      </c>
      <c r="J61" s="9">
        <v>0</v>
      </c>
    </row>
    <row r="62" spans="1:10" x14ac:dyDescent="0.3">
      <c r="A62" s="9" t="s">
        <v>16</v>
      </c>
      <c r="B62" s="9" t="s">
        <v>30</v>
      </c>
      <c r="C62" s="9" t="s">
        <v>19</v>
      </c>
      <c r="D62" s="9" t="s">
        <v>21</v>
      </c>
      <c r="E62" s="9">
        <v>21</v>
      </c>
      <c r="F62" s="10">
        <f t="shared" si="3"/>
        <v>3.2307692307692308</v>
      </c>
      <c r="G62" s="9">
        <v>2</v>
      </c>
      <c r="H62" s="9">
        <v>7</v>
      </c>
      <c r="I62" s="9">
        <v>135</v>
      </c>
      <c r="J62" s="9">
        <v>5</v>
      </c>
    </row>
    <row r="63" spans="1:10" x14ac:dyDescent="0.3">
      <c r="A63" s="9" t="s">
        <v>16</v>
      </c>
      <c r="B63" s="9" t="s">
        <v>31</v>
      </c>
      <c r="C63" s="9" t="s">
        <v>23</v>
      </c>
      <c r="D63" s="9" t="s">
        <v>21</v>
      </c>
      <c r="E63" s="9">
        <v>13</v>
      </c>
      <c r="F63" s="10">
        <f t="shared" si="3"/>
        <v>2</v>
      </c>
      <c r="G63" s="9">
        <v>1</v>
      </c>
      <c r="H63" s="9">
        <v>4</v>
      </c>
      <c r="I63" s="9">
        <v>0</v>
      </c>
      <c r="J63" s="9">
        <v>0</v>
      </c>
    </row>
    <row r="64" spans="1:10" x14ac:dyDescent="0.3">
      <c r="A64" s="9" t="s">
        <v>16</v>
      </c>
      <c r="B64" s="9" t="s">
        <v>31</v>
      </c>
      <c r="C64" s="9" t="s">
        <v>19</v>
      </c>
      <c r="D64" s="9" t="s">
        <v>21</v>
      </c>
      <c r="E64" s="9">
        <v>12</v>
      </c>
      <c r="F64" s="10">
        <f t="shared" si="3"/>
        <v>1.8461538461538463</v>
      </c>
      <c r="G64" s="9">
        <v>1</v>
      </c>
      <c r="H64" s="9">
        <v>4</v>
      </c>
      <c r="I64" s="9">
        <v>0</v>
      </c>
      <c r="J64" s="9">
        <v>0</v>
      </c>
    </row>
    <row r="65" spans="1:10" x14ac:dyDescent="0.3">
      <c r="A65" s="9" t="s">
        <v>16</v>
      </c>
      <c r="B65" s="9" t="s">
        <v>27</v>
      </c>
      <c r="C65" s="9" t="s">
        <v>23</v>
      </c>
      <c r="D65" s="9" t="s">
        <v>21</v>
      </c>
      <c r="E65" s="9">
        <v>1</v>
      </c>
      <c r="F65" s="10">
        <f t="shared" si="3"/>
        <v>0.15384615384615385</v>
      </c>
      <c r="G65" s="9">
        <v>0</v>
      </c>
      <c r="H65" s="9">
        <v>0</v>
      </c>
      <c r="I65" s="9">
        <v>0</v>
      </c>
      <c r="J65" s="9">
        <v>0</v>
      </c>
    </row>
    <row r="66" spans="1:10" x14ac:dyDescent="0.3">
      <c r="A66" s="9" t="s">
        <v>16</v>
      </c>
      <c r="B66" s="9" t="s">
        <v>27</v>
      </c>
      <c r="C66" s="9" t="s">
        <v>19</v>
      </c>
      <c r="D66" s="9" t="s">
        <v>21</v>
      </c>
      <c r="E66" s="9">
        <v>2</v>
      </c>
      <c r="F66" s="10">
        <f t="shared" si="3"/>
        <v>0.30769230769230771</v>
      </c>
      <c r="G66" s="9">
        <v>0</v>
      </c>
      <c r="H66" s="9">
        <v>0</v>
      </c>
      <c r="I66" s="9">
        <v>0</v>
      </c>
      <c r="J66" s="9">
        <v>0</v>
      </c>
    </row>
    <row r="67" spans="1:10" x14ac:dyDescent="0.3">
      <c r="A67" s="9" t="s">
        <v>16</v>
      </c>
      <c r="B67" s="9" t="s">
        <v>33</v>
      </c>
      <c r="C67" s="9" t="s">
        <v>23</v>
      </c>
      <c r="D67" s="9" t="s">
        <v>22</v>
      </c>
      <c r="E67" s="9">
        <v>1</v>
      </c>
      <c r="F67" s="10">
        <f t="shared" si="3"/>
        <v>0.15384615384615385</v>
      </c>
      <c r="G67" s="9">
        <v>0</v>
      </c>
      <c r="H67" s="9">
        <v>0</v>
      </c>
      <c r="I67" s="9">
        <v>0</v>
      </c>
      <c r="J67" s="9">
        <v>0</v>
      </c>
    </row>
    <row r="68" spans="1:10" x14ac:dyDescent="0.3">
      <c r="A68" s="9" t="s">
        <v>16</v>
      </c>
      <c r="B68" s="9" t="s">
        <v>33</v>
      </c>
      <c r="C68" s="9" t="s">
        <v>19</v>
      </c>
      <c r="D68" s="9" t="s">
        <v>21</v>
      </c>
      <c r="E68" s="9">
        <v>2</v>
      </c>
      <c r="F68" s="10">
        <f t="shared" si="3"/>
        <v>0.30769230769230771</v>
      </c>
      <c r="G68" s="9">
        <v>0</v>
      </c>
      <c r="H68" s="9">
        <v>0</v>
      </c>
      <c r="I68" s="9">
        <v>0</v>
      </c>
      <c r="J68" s="9">
        <v>0</v>
      </c>
    </row>
    <row r="69" spans="1:10" x14ac:dyDescent="0.3">
      <c r="A69" s="9" t="s">
        <v>15</v>
      </c>
      <c r="B69" s="9" t="s">
        <v>25</v>
      </c>
      <c r="C69" s="9" t="s">
        <v>23</v>
      </c>
      <c r="D69" s="9" t="s">
        <v>21</v>
      </c>
      <c r="E69" s="9">
        <v>4</v>
      </c>
      <c r="F69" s="10">
        <f>E69*10/65</f>
        <v>0.61538461538461542</v>
      </c>
      <c r="G69" s="9">
        <v>0</v>
      </c>
      <c r="H69" s="9">
        <v>0</v>
      </c>
      <c r="I69" s="9">
        <v>0</v>
      </c>
      <c r="J69" s="9">
        <v>0</v>
      </c>
    </row>
    <row r="70" spans="1:10" x14ac:dyDescent="0.3">
      <c r="A70" s="9" t="s">
        <v>15</v>
      </c>
      <c r="B70" s="9" t="s">
        <v>25</v>
      </c>
      <c r="C70" s="9" t="s">
        <v>23</v>
      </c>
      <c r="D70" s="9" t="s">
        <v>22</v>
      </c>
      <c r="E70" s="9">
        <v>2</v>
      </c>
      <c r="F70" s="10">
        <f t="shared" ref="F70:F84" si="4">E70*10/65</f>
        <v>0.30769230769230771</v>
      </c>
      <c r="G70" s="9">
        <v>0</v>
      </c>
      <c r="H70" s="9">
        <v>0</v>
      </c>
      <c r="I70" s="9">
        <v>0</v>
      </c>
      <c r="J70" s="9">
        <v>0</v>
      </c>
    </row>
    <row r="71" spans="1:10" x14ac:dyDescent="0.3">
      <c r="A71" s="9" t="s">
        <v>15</v>
      </c>
      <c r="B71" s="9" t="s">
        <v>25</v>
      </c>
      <c r="C71" s="9" t="s">
        <v>19</v>
      </c>
      <c r="D71" s="9" t="s">
        <v>21</v>
      </c>
      <c r="E71" s="9">
        <v>13</v>
      </c>
      <c r="F71" s="10">
        <f t="shared" si="4"/>
        <v>2</v>
      </c>
      <c r="G71" s="9">
        <v>0</v>
      </c>
      <c r="H71" s="9">
        <v>0</v>
      </c>
      <c r="I71" s="9">
        <v>0</v>
      </c>
      <c r="J71" s="9">
        <v>0</v>
      </c>
    </row>
    <row r="72" spans="1:10" x14ac:dyDescent="0.3">
      <c r="A72" s="9" t="s">
        <v>15</v>
      </c>
      <c r="B72" s="9" t="s">
        <v>32</v>
      </c>
      <c r="C72" s="9" t="s">
        <v>23</v>
      </c>
      <c r="D72" s="9" t="s">
        <v>22</v>
      </c>
      <c r="E72" s="9">
        <v>2</v>
      </c>
      <c r="F72" s="10">
        <f t="shared" si="4"/>
        <v>0.30769230769230771</v>
      </c>
      <c r="G72" s="9">
        <v>0</v>
      </c>
      <c r="H72" s="9">
        <v>0</v>
      </c>
      <c r="I72" s="9">
        <v>0</v>
      </c>
      <c r="J72" s="9">
        <v>0</v>
      </c>
    </row>
    <row r="73" spans="1:10" x14ac:dyDescent="0.3">
      <c r="A73" s="9" t="s">
        <v>15</v>
      </c>
      <c r="B73" s="9" t="s">
        <v>32</v>
      </c>
      <c r="C73" s="9" t="s">
        <v>23</v>
      </c>
      <c r="D73" s="9" t="s">
        <v>21</v>
      </c>
      <c r="E73" s="9">
        <v>9</v>
      </c>
      <c r="F73" s="10">
        <f t="shared" si="4"/>
        <v>1.3846153846153846</v>
      </c>
      <c r="G73" s="9">
        <v>0</v>
      </c>
      <c r="H73" s="9">
        <v>0</v>
      </c>
      <c r="I73" s="9">
        <v>0</v>
      </c>
      <c r="J73" s="9">
        <v>0</v>
      </c>
    </row>
    <row r="74" spans="1:10" x14ac:dyDescent="0.3">
      <c r="A74" s="9" t="s">
        <v>15</v>
      </c>
      <c r="B74" s="9" t="s">
        <v>32</v>
      </c>
      <c r="C74" s="9" t="s">
        <v>19</v>
      </c>
      <c r="D74" s="9" t="s">
        <v>22</v>
      </c>
      <c r="E74" s="9">
        <v>6</v>
      </c>
      <c r="F74" s="10">
        <f t="shared" si="4"/>
        <v>0.92307692307692313</v>
      </c>
      <c r="G74" s="9">
        <v>1</v>
      </c>
      <c r="H74" s="9">
        <v>0</v>
      </c>
      <c r="I74" s="9">
        <v>1</v>
      </c>
      <c r="J74" s="9">
        <v>0</v>
      </c>
    </row>
    <row r="75" spans="1:10" x14ac:dyDescent="0.3">
      <c r="A75" s="9" t="s">
        <v>15</v>
      </c>
      <c r="B75" s="9" t="s">
        <v>32</v>
      </c>
      <c r="C75" s="9" t="s">
        <v>19</v>
      </c>
      <c r="D75" s="9" t="s">
        <v>21</v>
      </c>
      <c r="E75" s="9">
        <v>35</v>
      </c>
      <c r="F75" s="10">
        <f t="shared" si="4"/>
        <v>5.384615384615385</v>
      </c>
      <c r="G75" s="9">
        <v>3</v>
      </c>
      <c r="H75" s="9">
        <v>19</v>
      </c>
      <c r="I75" s="9">
        <v>1</v>
      </c>
      <c r="J75" s="9">
        <v>0</v>
      </c>
    </row>
    <row r="76" spans="1:10" x14ac:dyDescent="0.3">
      <c r="A76" s="9" t="s">
        <v>15</v>
      </c>
      <c r="B76" s="9" t="s">
        <v>28</v>
      </c>
      <c r="C76" s="9" t="s">
        <v>19</v>
      </c>
      <c r="D76" s="9" t="s">
        <v>21</v>
      </c>
      <c r="E76" s="9">
        <v>2</v>
      </c>
      <c r="F76" s="10">
        <f t="shared" si="4"/>
        <v>0.30769230769230771</v>
      </c>
      <c r="G76" s="9">
        <v>1</v>
      </c>
      <c r="H76" s="9">
        <v>14</v>
      </c>
      <c r="I76" s="9">
        <v>3</v>
      </c>
      <c r="J76" s="9">
        <v>0</v>
      </c>
    </row>
    <row r="77" spans="1:10" x14ac:dyDescent="0.3">
      <c r="A77" s="9" t="s">
        <v>15</v>
      </c>
      <c r="B77" s="9" t="s">
        <v>29</v>
      </c>
      <c r="C77" s="9" t="s">
        <v>23</v>
      </c>
      <c r="D77" s="9" t="s">
        <v>22</v>
      </c>
      <c r="E77" s="9">
        <v>3</v>
      </c>
      <c r="F77" s="10">
        <f t="shared" si="4"/>
        <v>0.46153846153846156</v>
      </c>
      <c r="G77" s="9">
        <v>0</v>
      </c>
      <c r="H77" s="9">
        <v>0</v>
      </c>
      <c r="I77" s="9">
        <v>0</v>
      </c>
      <c r="J77" s="9">
        <v>0</v>
      </c>
    </row>
    <row r="78" spans="1:10" x14ac:dyDescent="0.3">
      <c r="A78" s="9" t="s">
        <v>15</v>
      </c>
      <c r="B78" s="9" t="s">
        <v>29</v>
      </c>
      <c r="C78" s="9" t="s">
        <v>23</v>
      </c>
      <c r="D78" s="9" t="s">
        <v>21</v>
      </c>
      <c r="E78" s="9">
        <v>7</v>
      </c>
      <c r="F78" s="10">
        <f t="shared" si="4"/>
        <v>1.0769230769230769</v>
      </c>
      <c r="G78" s="9">
        <v>2</v>
      </c>
      <c r="H78" s="9">
        <v>4</v>
      </c>
      <c r="I78" s="9">
        <v>0</v>
      </c>
      <c r="J78" s="9">
        <v>0</v>
      </c>
    </row>
    <row r="79" spans="1:10" x14ac:dyDescent="0.3">
      <c r="A79" s="9" t="s">
        <v>15</v>
      </c>
      <c r="B79" s="9" t="s">
        <v>29</v>
      </c>
      <c r="C79" s="9" t="s">
        <v>19</v>
      </c>
      <c r="D79" s="9" t="s">
        <v>22</v>
      </c>
      <c r="E79" s="9">
        <v>4</v>
      </c>
      <c r="F79" s="10">
        <f t="shared" si="4"/>
        <v>0.61538461538461542</v>
      </c>
      <c r="G79" s="9">
        <v>0</v>
      </c>
      <c r="H79" s="9">
        <v>0</v>
      </c>
      <c r="I79" s="9">
        <v>0</v>
      </c>
      <c r="J79" s="9">
        <v>0</v>
      </c>
    </row>
    <row r="80" spans="1:10" x14ac:dyDescent="0.3">
      <c r="A80" s="9" t="s">
        <v>15</v>
      </c>
      <c r="B80" s="9" t="s">
        <v>29</v>
      </c>
      <c r="C80" s="9" t="s">
        <v>19</v>
      </c>
      <c r="D80" s="9" t="s">
        <v>21</v>
      </c>
      <c r="E80" s="9">
        <v>11</v>
      </c>
      <c r="F80" s="10">
        <f t="shared" si="4"/>
        <v>1.6923076923076923</v>
      </c>
      <c r="G80" s="9">
        <v>1</v>
      </c>
      <c r="H80" s="9">
        <v>3</v>
      </c>
      <c r="I80" s="9">
        <v>0</v>
      </c>
      <c r="J80" s="9">
        <v>0</v>
      </c>
    </row>
    <row r="81" spans="1:10" x14ac:dyDescent="0.3">
      <c r="A81" s="9" t="s">
        <v>15</v>
      </c>
      <c r="B81" s="9" t="s">
        <v>30</v>
      </c>
      <c r="C81" s="9" t="s">
        <v>23</v>
      </c>
      <c r="D81" s="9" t="s">
        <v>21</v>
      </c>
      <c r="E81" s="9">
        <v>16</v>
      </c>
      <c r="F81" s="10">
        <f t="shared" si="4"/>
        <v>2.4615384615384617</v>
      </c>
      <c r="G81" s="9">
        <v>3</v>
      </c>
      <c r="H81" s="9">
        <v>4</v>
      </c>
      <c r="I81" s="9">
        <v>0</v>
      </c>
      <c r="J81" s="9">
        <v>0</v>
      </c>
    </row>
    <row r="82" spans="1:10" x14ac:dyDescent="0.3">
      <c r="A82" s="9" t="s">
        <v>15</v>
      </c>
      <c r="B82" s="9" t="s">
        <v>30</v>
      </c>
      <c r="C82" s="9" t="s">
        <v>19</v>
      </c>
      <c r="D82" s="9" t="s">
        <v>21</v>
      </c>
      <c r="E82" s="9">
        <v>20</v>
      </c>
      <c r="F82" s="10">
        <f t="shared" si="4"/>
        <v>3.0769230769230771</v>
      </c>
      <c r="G82" s="9">
        <v>4</v>
      </c>
      <c r="H82" s="9">
        <v>15</v>
      </c>
      <c r="I82" s="9">
        <v>1</v>
      </c>
      <c r="J82" s="9">
        <v>0</v>
      </c>
    </row>
    <row r="83" spans="1:10" x14ac:dyDescent="0.3">
      <c r="A83" s="9" t="s">
        <v>15</v>
      </c>
      <c r="B83" s="9" t="s">
        <v>31</v>
      </c>
      <c r="C83" s="9" t="s">
        <v>23</v>
      </c>
      <c r="D83" s="9" t="s">
        <v>21</v>
      </c>
      <c r="E83" s="9">
        <v>3</v>
      </c>
      <c r="F83" s="10">
        <f t="shared" si="4"/>
        <v>0.46153846153846156</v>
      </c>
      <c r="G83" s="9">
        <v>0</v>
      </c>
      <c r="H83" s="9">
        <v>0</v>
      </c>
      <c r="I83" s="9">
        <v>0</v>
      </c>
      <c r="J83" s="9">
        <v>0</v>
      </c>
    </row>
    <row r="84" spans="1:10" x14ac:dyDescent="0.3">
      <c r="A84" s="9" t="s">
        <v>15</v>
      </c>
      <c r="B84" s="9" t="s">
        <v>31</v>
      </c>
      <c r="C84" s="9" t="s">
        <v>19</v>
      </c>
      <c r="D84" s="9" t="s">
        <v>21</v>
      </c>
      <c r="E84" s="9">
        <v>1</v>
      </c>
      <c r="F84" s="10">
        <f t="shared" si="4"/>
        <v>0.15384615384615385</v>
      </c>
      <c r="G84" s="9">
        <v>0</v>
      </c>
      <c r="H84" s="9">
        <v>0</v>
      </c>
      <c r="I84" s="9">
        <v>0</v>
      </c>
      <c r="J84" s="9">
        <v>0</v>
      </c>
    </row>
    <row r="85" spans="1:10" x14ac:dyDescent="0.3">
      <c r="A85" s="9" t="s">
        <v>12</v>
      </c>
      <c r="B85" s="9" t="s">
        <v>28</v>
      </c>
      <c r="C85" s="9" t="s">
        <v>23</v>
      </c>
      <c r="D85" s="9" t="s">
        <v>21</v>
      </c>
      <c r="E85" s="9">
        <v>2</v>
      </c>
      <c r="F85" s="10">
        <f>E85*10/10</f>
        <v>2</v>
      </c>
      <c r="G85" s="9">
        <v>0</v>
      </c>
      <c r="H85" s="9">
        <v>0</v>
      </c>
      <c r="I85" s="9">
        <v>0</v>
      </c>
      <c r="J85" s="9">
        <v>0</v>
      </c>
    </row>
    <row r="86" spans="1:10" x14ac:dyDescent="0.3">
      <c r="A86" s="13" t="s">
        <v>12</v>
      </c>
      <c r="B86" s="13" t="s">
        <v>28</v>
      </c>
      <c r="C86" s="13" t="s">
        <v>19</v>
      </c>
      <c r="D86" s="13" t="s">
        <v>21</v>
      </c>
      <c r="E86" s="13">
        <v>3</v>
      </c>
      <c r="F86" s="10">
        <f>E86*10/10</f>
        <v>3</v>
      </c>
      <c r="G86" s="13">
        <v>0</v>
      </c>
      <c r="H86" s="13">
        <v>0</v>
      </c>
      <c r="I86" s="13">
        <v>0</v>
      </c>
      <c r="J86" s="13">
        <v>0</v>
      </c>
    </row>
    <row r="87" spans="1:10" x14ac:dyDescent="0.3">
      <c r="A87" s="13" t="s">
        <v>13</v>
      </c>
      <c r="B87" s="13" t="s">
        <v>24</v>
      </c>
      <c r="C87" s="13" t="s">
        <v>19</v>
      </c>
      <c r="D87" s="13" t="s">
        <v>21</v>
      </c>
      <c r="E87" s="13">
        <v>1</v>
      </c>
      <c r="F87" s="14">
        <f>E87*10/45</f>
        <v>0.22222222222222221</v>
      </c>
      <c r="G87" s="13">
        <v>0</v>
      </c>
      <c r="H87" s="13">
        <v>0</v>
      </c>
      <c r="I87" s="13">
        <v>0</v>
      </c>
      <c r="J87" s="13">
        <v>0</v>
      </c>
    </row>
    <row r="88" spans="1:10" x14ac:dyDescent="0.3">
      <c r="A88" s="13" t="s">
        <v>13</v>
      </c>
      <c r="B88" s="13" t="s">
        <v>25</v>
      </c>
      <c r="C88" s="13" t="s">
        <v>23</v>
      </c>
      <c r="D88" s="13" t="s">
        <v>21</v>
      </c>
      <c r="E88" s="13">
        <v>14</v>
      </c>
      <c r="F88" s="14">
        <f t="shared" ref="F88:F103" si="5">E88*10/45</f>
        <v>3.1111111111111112</v>
      </c>
      <c r="G88" s="13">
        <v>6</v>
      </c>
      <c r="H88" s="13">
        <v>17</v>
      </c>
      <c r="I88" s="13">
        <v>266</v>
      </c>
      <c r="J88" s="13">
        <v>26</v>
      </c>
    </row>
    <row r="89" spans="1:10" x14ac:dyDescent="0.3">
      <c r="A89" s="13" t="s">
        <v>13</v>
      </c>
      <c r="B89" s="13" t="s">
        <v>25</v>
      </c>
      <c r="C89" s="13" t="s">
        <v>23</v>
      </c>
      <c r="D89" s="13" t="s">
        <v>22</v>
      </c>
      <c r="E89" s="13">
        <v>6</v>
      </c>
      <c r="F89" s="14">
        <f t="shared" si="5"/>
        <v>1.3333333333333333</v>
      </c>
      <c r="G89" s="13">
        <v>1</v>
      </c>
      <c r="H89" s="13">
        <v>2</v>
      </c>
      <c r="I89" s="13">
        <v>1</v>
      </c>
      <c r="J89" s="13">
        <v>0</v>
      </c>
    </row>
    <row r="90" spans="1:10" x14ac:dyDescent="0.3">
      <c r="A90" s="13" t="s">
        <v>13</v>
      </c>
      <c r="B90" s="13" t="s">
        <v>25</v>
      </c>
      <c r="C90" s="13" t="s">
        <v>19</v>
      </c>
      <c r="D90" s="13" t="s">
        <v>21</v>
      </c>
      <c r="E90" s="13">
        <v>18</v>
      </c>
      <c r="F90" s="14">
        <f t="shared" si="5"/>
        <v>4</v>
      </c>
      <c r="G90" s="13">
        <v>6</v>
      </c>
      <c r="H90" s="13">
        <v>34</v>
      </c>
      <c r="I90" s="13">
        <v>142</v>
      </c>
      <c r="J90" s="13">
        <v>0</v>
      </c>
    </row>
    <row r="91" spans="1:10" x14ac:dyDescent="0.3">
      <c r="A91" s="13" t="s">
        <v>13</v>
      </c>
      <c r="B91" s="13" t="s">
        <v>32</v>
      </c>
      <c r="C91" s="13" t="s">
        <v>23</v>
      </c>
      <c r="D91" s="13" t="s">
        <v>21</v>
      </c>
      <c r="E91" s="13">
        <v>9</v>
      </c>
      <c r="F91" s="14">
        <f t="shared" si="5"/>
        <v>2</v>
      </c>
      <c r="G91" s="13">
        <v>0</v>
      </c>
      <c r="H91" s="13">
        <v>0</v>
      </c>
      <c r="I91" s="13">
        <v>0</v>
      </c>
      <c r="J91" s="13">
        <v>0</v>
      </c>
    </row>
    <row r="92" spans="1:10" x14ac:dyDescent="0.3">
      <c r="A92" s="13" t="s">
        <v>13</v>
      </c>
      <c r="B92" s="13" t="s">
        <v>32</v>
      </c>
      <c r="C92" s="13" t="s">
        <v>19</v>
      </c>
      <c r="D92" s="13" t="s">
        <v>21</v>
      </c>
      <c r="E92" s="13">
        <v>17</v>
      </c>
      <c r="F92" s="14">
        <f t="shared" si="5"/>
        <v>3.7777777777777777</v>
      </c>
      <c r="G92" s="13">
        <v>4</v>
      </c>
      <c r="H92" s="13">
        <v>8</v>
      </c>
      <c r="I92" s="13">
        <v>250</v>
      </c>
      <c r="J92" s="13">
        <v>22</v>
      </c>
    </row>
    <row r="93" spans="1:10" x14ac:dyDescent="0.3">
      <c r="A93" s="13" t="s">
        <v>13</v>
      </c>
      <c r="B93" s="13" t="s">
        <v>28</v>
      </c>
      <c r="C93" s="13" t="s">
        <v>23</v>
      </c>
      <c r="D93" s="13" t="s">
        <v>22</v>
      </c>
      <c r="E93" s="13">
        <v>1</v>
      </c>
      <c r="F93" s="14">
        <f t="shared" si="5"/>
        <v>0.22222222222222221</v>
      </c>
      <c r="G93" s="13">
        <v>0</v>
      </c>
      <c r="H93" s="13">
        <v>0</v>
      </c>
      <c r="I93" s="13">
        <v>0</v>
      </c>
      <c r="J93" s="13">
        <v>0</v>
      </c>
    </row>
    <row r="94" spans="1:10" x14ac:dyDescent="0.3">
      <c r="A94" s="13" t="s">
        <v>13</v>
      </c>
      <c r="B94" s="13" t="s">
        <v>40</v>
      </c>
      <c r="C94" s="13" t="s">
        <v>23</v>
      </c>
      <c r="D94" s="13" t="s">
        <v>21</v>
      </c>
      <c r="E94" s="13">
        <v>2</v>
      </c>
      <c r="F94" s="14">
        <f t="shared" si="5"/>
        <v>0.44444444444444442</v>
      </c>
      <c r="G94" s="13">
        <v>0</v>
      </c>
      <c r="H94" s="13">
        <v>0</v>
      </c>
      <c r="I94" s="13">
        <v>0</v>
      </c>
      <c r="J94" s="13">
        <v>0</v>
      </c>
    </row>
    <row r="95" spans="1:10" x14ac:dyDescent="0.3">
      <c r="A95" s="13" t="s">
        <v>13</v>
      </c>
      <c r="B95" s="13" t="s">
        <v>40</v>
      </c>
      <c r="C95" s="13" t="s">
        <v>19</v>
      </c>
      <c r="D95" s="13" t="s">
        <v>21</v>
      </c>
      <c r="E95" s="13">
        <v>6</v>
      </c>
      <c r="F95" s="14">
        <f t="shared" si="5"/>
        <v>1.3333333333333333</v>
      </c>
      <c r="G95" s="13">
        <v>2</v>
      </c>
      <c r="H95" s="13">
        <v>1</v>
      </c>
      <c r="I95" s="13">
        <v>1</v>
      </c>
      <c r="J95" s="13">
        <v>0</v>
      </c>
    </row>
    <row r="96" spans="1:10" x14ac:dyDescent="0.3">
      <c r="A96" s="13" t="s">
        <v>13</v>
      </c>
      <c r="B96" s="13" t="s">
        <v>41</v>
      </c>
      <c r="C96" s="13" t="s">
        <v>19</v>
      </c>
      <c r="D96" s="13" t="s">
        <v>21</v>
      </c>
      <c r="E96" s="13">
        <v>1</v>
      </c>
      <c r="F96" s="14">
        <f t="shared" si="5"/>
        <v>0.22222222222222221</v>
      </c>
      <c r="G96" s="13">
        <v>0</v>
      </c>
      <c r="H96" s="13">
        <v>0</v>
      </c>
      <c r="I96" s="13">
        <v>0</v>
      </c>
      <c r="J96" s="13">
        <v>0</v>
      </c>
    </row>
    <row r="97" spans="1:10" x14ac:dyDescent="0.3">
      <c r="A97" s="13" t="s">
        <v>13</v>
      </c>
      <c r="B97" s="13" t="s">
        <v>29</v>
      </c>
      <c r="C97" s="13" t="s">
        <v>23</v>
      </c>
      <c r="D97" s="13" t="s">
        <v>21</v>
      </c>
      <c r="E97" s="13">
        <v>3</v>
      </c>
      <c r="F97" s="14">
        <f t="shared" si="5"/>
        <v>0.66666666666666663</v>
      </c>
      <c r="G97" s="13">
        <v>0</v>
      </c>
      <c r="H97" s="13">
        <v>0</v>
      </c>
      <c r="I97" s="13">
        <v>0</v>
      </c>
      <c r="J97" s="13">
        <v>0</v>
      </c>
    </row>
    <row r="98" spans="1:10" x14ac:dyDescent="0.3">
      <c r="A98" s="13" t="s">
        <v>13</v>
      </c>
      <c r="B98" s="13" t="s">
        <v>29</v>
      </c>
      <c r="C98" s="13" t="s">
        <v>19</v>
      </c>
      <c r="D98" s="13" t="s">
        <v>21</v>
      </c>
      <c r="E98" s="13">
        <v>9</v>
      </c>
      <c r="F98" s="14">
        <f t="shared" si="5"/>
        <v>2</v>
      </c>
      <c r="G98" s="13">
        <v>0</v>
      </c>
      <c r="H98" s="13">
        <v>0</v>
      </c>
      <c r="I98" s="13">
        <v>0</v>
      </c>
      <c r="J98" s="13">
        <v>0</v>
      </c>
    </row>
    <row r="99" spans="1:10" x14ac:dyDescent="0.3">
      <c r="A99" s="13" t="s">
        <v>13</v>
      </c>
      <c r="B99" s="13" t="s">
        <v>30</v>
      </c>
      <c r="C99" s="13" t="s">
        <v>23</v>
      </c>
      <c r="D99" s="13" t="s">
        <v>21</v>
      </c>
      <c r="E99" s="13">
        <v>2</v>
      </c>
      <c r="F99" s="14">
        <f t="shared" si="5"/>
        <v>0.44444444444444442</v>
      </c>
      <c r="G99" s="13">
        <v>0</v>
      </c>
      <c r="H99" s="13">
        <v>0</v>
      </c>
      <c r="I99" s="13">
        <v>0</v>
      </c>
      <c r="J99" s="13">
        <v>0</v>
      </c>
    </row>
    <row r="100" spans="1:10" x14ac:dyDescent="0.3">
      <c r="A100" s="13" t="s">
        <v>13</v>
      </c>
      <c r="B100" s="13" t="s">
        <v>30</v>
      </c>
      <c r="C100" s="13" t="s">
        <v>19</v>
      </c>
      <c r="D100" s="13" t="s">
        <v>22</v>
      </c>
      <c r="E100" s="13">
        <v>1</v>
      </c>
      <c r="F100" s="14">
        <f t="shared" si="5"/>
        <v>0.22222222222222221</v>
      </c>
      <c r="G100" s="13">
        <v>0</v>
      </c>
      <c r="H100" s="13">
        <v>0</v>
      </c>
      <c r="I100" s="13">
        <v>0</v>
      </c>
      <c r="J100" s="13">
        <v>0</v>
      </c>
    </row>
    <row r="101" spans="1:10" x14ac:dyDescent="0.3">
      <c r="A101" s="13" t="s">
        <v>13</v>
      </c>
      <c r="B101" s="13" t="s">
        <v>31</v>
      </c>
      <c r="C101" s="13" t="s">
        <v>23</v>
      </c>
      <c r="D101" s="13" t="s">
        <v>21</v>
      </c>
      <c r="E101" s="13">
        <v>1</v>
      </c>
      <c r="F101" s="14">
        <f t="shared" si="5"/>
        <v>0.22222222222222221</v>
      </c>
      <c r="G101" s="13">
        <v>0</v>
      </c>
      <c r="H101" s="13">
        <v>0</v>
      </c>
      <c r="I101" s="13">
        <v>0</v>
      </c>
      <c r="J101" s="13">
        <v>0</v>
      </c>
    </row>
    <row r="102" spans="1:10" x14ac:dyDescent="0.3">
      <c r="A102" s="13" t="s">
        <v>13</v>
      </c>
      <c r="B102" s="13" t="s">
        <v>31</v>
      </c>
      <c r="C102" s="13" t="s">
        <v>19</v>
      </c>
      <c r="D102" s="13" t="s">
        <v>21</v>
      </c>
      <c r="E102" s="13">
        <v>3</v>
      </c>
      <c r="F102" s="14">
        <f t="shared" si="5"/>
        <v>0.66666666666666663</v>
      </c>
      <c r="G102" s="13">
        <v>0</v>
      </c>
      <c r="H102" s="13">
        <v>0</v>
      </c>
      <c r="I102" s="13">
        <v>0</v>
      </c>
      <c r="J102" s="13">
        <v>0</v>
      </c>
    </row>
    <row r="103" spans="1:10" x14ac:dyDescent="0.3">
      <c r="A103" s="13" t="s">
        <v>13</v>
      </c>
      <c r="B103" s="13" t="s">
        <v>33</v>
      </c>
      <c r="C103" s="13" t="s">
        <v>19</v>
      </c>
      <c r="D103" s="13" t="s">
        <v>21</v>
      </c>
      <c r="E103" s="13">
        <v>2</v>
      </c>
      <c r="F103" s="14">
        <f t="shared" si="5"/>
        <v>0.44444444444444442</v>
      </c>
      <c r="G103" s="13">
        <v>0</v>
      </c>
      <c r="H103" s="13">
        <v>0</v>
      </c>
      <c r="I103" s="13">
        <v>0</v>
      </c>
      <c r="J103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1981 год</vt:lpstr>
      <vt:lpstr>1982 год</vt:lpstr>
      <vt:lpstr>1983 год</vt:lpstr>
      <vt:lpstr>1987 год</vt:lpstr>
      <vt:lpstr>1988 год</vt:lpstr>
      <vt:lpstr>1989 год</vt:lpstr>
      <vt:lpstr>1990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2022-06-27T07:28:07Z</dcterms:modified>
</cp:coreProperties>
</file>